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CONTRES\Partages\St Michel Magasins\Offre CSE\Offre CE 2021 22\Docs janv 2022\"/>
    </mc:Choice>
  </mc:AlternateContent>
  <bookViews>
    <workbookView xWindow="0" yWindow="0" windowWidth="19200" windowHeight="7755" activeTab="1"/>
  </bookViews>
  <sheets>
    <sheet name="Total groupe" sheetId="1" r:id="rId1"/>
    <sheet name="BdC Récap à retourner" sheetId="2" r:id="rId2"/>
  </sheets>
  <definedNames>
    <definedName name="_xlnm.Print_Area" localSheetId="0">'Total groupe'!$A$1:$BD$56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46" i="1" l="1"/>
  <c r="BC44" i="1"/>
  <c r="BC45" i="1"/>
  <c r="BC47" i="1"/>
  <c r="BC48" i="1"/>
  <c r="BC49" i="1"/>
  <c r="BC42" i="1"/>
  <c r="BC29" i="1"/>
  <c r="K50" i="1" l="1"/>
  <c r="BC4" i="1"/>
  <c r="F11" i="2" s="1"/>
  <c r="BC5" i="1"/>
  <c r="F12" i="2" s="1"/>
  <c r="H12" i="2" s="1"/>
  <c r="BC6" i="1"/>
  <c r="F13" i="2" s="1"/>
  <c r="H13" i="2" s="1"/>
  <c r="BC7" i="1"/>
  <c r="F14" i="2" s="1"/>
  <c r="H14" i="2" s="1"/>
  <c r="BC8" i="1"/>
  <c r="F15" i="2" s="1"/>
  <c r="H15" i="2" s="1"/>
  <c r="BC9" i="1"/>
  <c r="F16" i="2" s="1"/>
  <c r="H16" i="2" s="1"/>
  <c r="BC10" i="1"/>
  <c r="F17" i="2" s="1"/>
  <c r="H17" i="2" s="1"/>
  <c r="BC11" i="1"/>
  <c r="F18" i="2" s="1"/>
  <c r="H18" i="2" s="1"/>
  <c r="BC12" i="1"/>
  <c r="F19" i="2" s="1"/>
  <c r="H19" i="2" s="1"/>
  <c r="BC13" i="1"/>
  <c r="F20" i="2" s="1"/>
  <c r="H20" i="2" s="1"/>
  <c r="BC14" i="1"/>
  <c r="F21" i="2" s="1"/>
  <c r="H21" i="2" s="1"/>
  <c r="BC15" i="1"/>
  <c r="F22" i="2" s="1"/>
  <c r="H22" i="2" s="1"/>
  <c r="BC22" i="1"/>
  <c r="F29" i="2" s="1"/>
  <c r="H29" i="2" s="1"/>
  <c r="BC23" i="1"/>
  <c r="F30" i="2" s="1"/>
  <c r="H30" i="2" s="1"/>
  <c r="BC24" i="1"/>
  <c r="F31" i="2" s="1"/>
  <c r="H31" i="2" s="1"/>
  <c r="BC16" i="1"/>
  <c r="F23" i="2" s="1"/>
  <c r="H23" i="2" s="1"/>
  <c r="BC17" i="1"/>
  <c r="F24" i="2" s="1"/>
  <c r="H24" i="2" s="1"/>
  <c r="BC18" i="1"/>
  <c r="F25" i="2" s="1"/>
  <c r="H25" i="2" s="1"/>
  <c r="BC19" i="1"/>
  <c r="F26" i="2" s="1"/>
  <c r="H26" i="2" s="1"/>
  <c r="BC20" i="1"/>
  <c r="F27" i="2" s="1"/>
  <c r="H27" i="2" s="1"/>
  <c r="BC21" i="1"/>
  <c r="F28" i="2" s="1"/>
  <c r="H28" i="2" s="1"/>
  <c r="BC25" i="1"/>
  <c r="F32" i="2" s="1"/>
  <c r="H32" i="2" s="1"/>
  <c r="BC26" i="1"/>
  <c r="F33" i="2" s="1"/>
  <c r="H33" i="2" s="1"/>
  <c r="BC27" i="1"/>
  <c r="F34" i="2" s="1"/>
  <c r="H34" i="2" s="1"/>
  <c r="BC28" i="1"/>
  <c r="F35" i="2" s="1"/>
  <c r="H35" i="2" s="1"/>
  <c r="F36" i="2"/>
  <c r="H36" i="2" s="1"/>
  <c r="BC30" i="1"/>
  <c r="F37" i="2" s="1"/>
  <c r="H37" i="2" s="1"/>
  <c r="BC31" i="1"/>
  <c r="F38" i="2" s="1"/>
  <c r="H38" i="2" s="1"/>
  <c r="BC32" i="1"/>
  <c r="F39" i="2" s="1"/>
  <c r="H39" i="2" s="1"/>
  <c r="BC33" i="1"/>
  <c r="F40" i="2" s="1"/>
  <c r="H40" i="2" s="1"/>
  <c r="BC34" i="1"/>
  <c r="F41" i="2" s="1"/>
  <c r="H41" i="2" s="1"/>
  <c r="BC35" i="1"/>
  <c r="F42" i="2" s="1"/>
  <c r="H42" i="2" s="1"/>
  <c r="BC36" i="1"/>
  <c r="F43" i="2" s="1"/>
  <c r="H43" i="2" s="1"/>
  <c r="BC37" i="1"/>
  <c r="F44" i="2" s="1"/>
  <c r="H44" i="2" s="1"/>
  <c r="BC38" i="1"/>
  <c r="F45" i="2" s="1"/>
  <c r="H45" i="2" s="1"/>
  <c r="BC39" i="1"/>
  <c r="F46" i="2" s="1"/>
  <c r="H46" i="2" s="1"/>
  <c r="BC40" i="1"/>
  <c r="F47" i="2" s="1"/>
  <c r="H47" i="2" s="1"/>
  <c r="BC41" i="1"/>
  <c r="F48" i="2" s="1"/>
  <c r="H48" i="2" s="1"/>
  <c r="F49" i="2"/>
  <c r="H49" i="2" s="1"/>
  <c r="BC43" i="1"/>
  <c r="F50" i="2" s="1"/>
  <c r="H50" i="2" s="1"/>
  <c r="F51" i="2"/>
  <c r="H51" i="2" s="1"/>
  <c r="F52" i="2"/>
  <c r="H52" i="2" s="1"/>
  <c r="F53" i="2"/>
  <c r="H53" i="2" s="1"/>
  <c r="F54" i="2"/>
  <c r="H54" i="2" s="1"/>
  <c r="F55" i="2"/>
  <c r="H55" i="2" s="1"/>
  <c r="H56" i="2"/>
  <c r="BC3" i="1"/>
  <c r="F10" i="2" s="1"/>
  <c r="F57" i="2" s="1"/>
  <c r="L4" i="1"/>
  <c r="L5" i="1"/>
  <c r="L6" i="1"/>
  <c r="L7" i="1"/>
  <c r="L8" i="1"/>
  <c r="L9" i="1"/>
  <c r="L10" i="1"/>
  <c r="L11" i="1"/>
  <c r="L12" i="1"/>
  <c r="L13" i="1"/>
  <c r="L14" i="1"/>
  <c r="L15" i="1"/>
  <c r="L22" i="1"/>
  <c r="L23" i="1"/>
  <c r="L24" i="1"/>
  <c r="L16" i="1"/>
  <c r="L17" i="1"/>
  <c r="L18" i="1"/>
  <c r="L19" i="1"/>
  <c r="L20" i="1"/>
  <c r="L21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3" i="1"/>
  <c r="H10" i="2" l="1"/>
  <c r="H11" i="2"/>
  <c r="K51" i="1"/>
  <c r="BB4" i="1"/>
  <c r="BB5" i="1"/>
  <c r="BB6" i="1"/>
  <c r="BB7" i="1"/>
  <c r="BB8" i="1"/>
  <c r="BB9" i="1"/>
  <c r="BB10" i="1"/>
  <c r="BB11" i="1"/>
  <c r="BB12" i="1"/>
  <c r="BB13" i="1"/>
  <c r="BB14" i="1"/>
  <c r="BB15" i="1"/>
  <c r="BB22" i="1"/>
  <c r="BB23" i="1"/>
  <c r="BB24" i="1"/>
  <c r="BB16" i="1"/>
  <c r="BB17" i="1"/>
  <c r="BB18" i="1"/>
  <c r="BB19" i="1"/>
  <c r="BB20" i="1"/>
  <c r="BB21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3" i="1"/>
  <c r="AZ4" i="1"/>
  <c r="AZ5" i="1"/>
  <c r="AZ6" i="1"/>
  <c r="AZ7" i="1"/>
  <c r="AZ8" i="1"/>
  <c r="AZ9" i="1"/>
  <c r="AZ10" i="1"/>
  <c r="AZ11" i="1"/>
  <c r="AZ12" i="1"/>
  <c r="AZ13" i="1"/>
  <c r="AZ14" i="1"/>
  <c r="AZ15" i="1"/>
  <c r="AZ22" i="1"/>
  <c r="AZ23" i="1"/>
  <c r="AZ24" i="1"/>
  <c r="AZ16" i="1"/>
  <c r="AZ17" i="1"/>
  <c r="AZ18" i="1"/>
  <c r="AZ19" i="1"/>
  <c r="AZ20" i="1"/>
  <c r="AZ21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3" i="1"/>
  <c r="AX4" i="1"/>
  <c r="AX5" i="1"/>
  <c r="AX6" i="1"/>
  <c r="AX7" i="1"/>
  <c r="AX8" i="1"/>
  <c r="AX9" i="1"/>
  <c r="AX10" i="1"/>
  <c r="AX11" i="1"/>
  <c r="AX12" i="1"/>
  <c r="AX13" i="1"/>
  <c r="AX14" i="1"/>
  <c r="AX15" i="1"/>
  <c r="AX22" i="1"/>
  <c r="AX23" i="1"/>
  <c r="AX24" i="1"/>
  <c r="AX16" i="1"/>
  <c r="AX17" i="1"/>
  <c r="AX18" i="1"/>
  <c r="AX19" i="1"/>
  <c r="AX20" i="1"/>
  <c r="AX21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3" i="1"/>
  <c r="AV4" i="1"/>
  <c r="AV5" i="1"/>
  <c r="AV6" i="1"/>
  <c r="AV7" i="1"/>
  <c r="AV8" i="1"/>
  <c r="AV9" i="1"/>
  <c r="AV10" i="1"/>
  <c r="AV11" i="1"/>
  <c r="AV12" i="1"/>
  <c r="AV13" i="1"/>
  <c r="AV14" i="1"/>
  <c r="AV15" i="1"/>
  <c r="AV22" i="1"/>
  <c r="AV23" i="1"/>
  <c r="AV24" i="1"/>
  <c r="AV16" i="1"/>
  <c r="AV17" i="1"/>
  <c r="AV18" i="1"/>
  <c r="AV19" i="1"/>
  <c r="AV20" i="1"/>
  <c r="AV21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3" i="1"/>
  <c r="AT4" i="1"/>
  <c r="AT5" i="1"/>
  <c r="AT6" i="1"/>
  <c r="AT7" i="1"/>
  <c r="AT8" i="1"/>
  <c r="AT9" i="1"/>
  <c r="AT10" i="1"/>
  <c r="AT11" i="1"/>
  <c r="AT12" i="1"/>
  <c r="AT13" i="1"/>
  <c r="AT14" i="1"/>
  <c r="AT15" i="1"/>
  <c r="AT22" i="1"/>
  <c r="AT23" i="1"/>
  <c r="AT24" i="1"/>
  <c r="AT16" i="1"/>
  <c r="AT17" i="1"/>
  <c r="AT18" i="1"/>
  <c r="AT19" i="1"/>
  <c r="AT20" i="1"/>
  <c r="AT21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3" i="1"/>
  <c r="AR4" i="1"/>
  <c r="AR5" i="1"/>
  <c r="AR6" i="1"/>
  <c r="AR7" i="1"/>
  <c r="AR8" i="1"/>
  <c r="AR9" i="1"/>
  <c r="AR10" i="1"/>
  <c r="AR11" i="1"/>
  <c r="AR12" i="1"/>
  <c r="AR13" i="1"/>
  <c r="AR14" i="1"/>
  <c r="AR15" i="1"/>
  <c r="AR22" i="1"/>
  <c r="AR23" i="1"/>
  <c r="AR24" i="1"/>
  <c r="AR16" i="1"/>
  <c r="AR17" i="1"/>
  <c r="AR18" i="1"/>
  <c r="AR19" i="1"/>
  <c r="AR20" i="1"/>
  <c r="AR21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3" i="1"/>
  <c r="AP4" i="1"/>
  <c r="AP5" i="1"/>
  <c r="AP6" i="1"/>
  <c r="AP7" i="1"/>
  <c r="AP8" i="1"/>
  <c r="AP9" i="1"/>
  <c r="AP10" i="1"/>
  <c r="AP11" i="1"/>
  <c r="AP12" i="1"/>
  <c r="AP13" i="1"/>
  <c r="AP14" i="1"/>
  <c r="AP15" i="1"/>
  <c r="AP22" i="1"/>
  <c r="AP23" i="1"/>
  <c r="AP24" i="1"/>
  <c r="AP16" i="1"/>
  <c r="AP17" i="1"/>
  <c r="AP18" i="1"/>
  <c r="AP19" i="1"/>
  <c r="AP20" i="1"/>
  <c r="AP21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3" i="1"/>
  <c r="AN4" i="1"/>
  <c r="AN5" i="1"/>
  <c r="AN6" i="1"/>
  <c r="AN7" i="1"/>
  <c r="AN8" i="1"/>
  <c r="AN9" i="1"/>
  <c r="AN10" i="1"/>
  <c r="AN11" i="1"/>
  <c r="AN12" i="1"/>
  <c r="AN13" i="1"/>
  <c r="AN14" i="1"/>
  <c r="AN15" i="1"/>
  <c r="AN22" i="1"/>
  <c r="AN23" i="1"/>
  <c r="AN24" i="1"/>
  <c r="AN16" i="1"/>
  <c r="AN17" i="1"/>
  <c r="AN18" i="1"/>
  <c r="AN19" i="1"/>
  <c r="AN20" i="1"/>
  <c r="AN21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3" i="1"/>
  <c r="AL4" i="1"/>
  <c r="AL5" i="1"/>
  <c r="AL6" i="1"/>
  <c r="AL7" i="1"/>
  <c r="AL8" i="1"/>
  <c r="AL9" i="1"/>
  <c r="AL10" i="1"/>
  <c r="AL11" i="1"/>
  <c r="AL12" i="1"/>
  <c r="AL13" i="1"/>
  <c r="AL14" i="1"/>
  <c r="AL15" i="1"/>
  <c r="AL22" i="1"/>
  <c r="AL23" i="1"/>
  <c r="AL24" i="1"/>
  <c r="AL16" i="1"/>
  <c r="AL17" i="1"/>
  <c r="AL18" i="1"/>
  <c r="AL19" i="1"/>
  <c r="AL20" i="1"/>
  <c r="AL21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3" i="1"/>
  <c r="AJ4" i="1"/>
  <c r="AJ5" i="1"/>
  <c r="AJ6" i="1"/>
  <c r="AJ7" i="1"/>
  <c r="AJ8" i="1"/>
  <c r="AJ9" i="1"/>
  <c r="AJ10" i="1"/>
  <c r="AJ11" i="1"/>
  <c r="AJ12" i="1"/>
  <c r="AJ13" i="1"/>
  <c r="AJ14" i="1"/>
  <c r="AJ15" i="1"/>
  <c r="AJ22" i="1"/>
  <c r="AJ23" i="1"/>
  <c r="AJ24" i="1"/>
  <c r="AJ16" i="1"/>
  <c r="AJ17" i="1"/>
  <c r="AJ18" i="1"/>
  <c r="AJ19" i="1"/>
  <c r="AJ20" i="1"/>
  <c r="AJ21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3" i="1"/>
  <c r="AH4" i="1"/>
  <c r="AH5" i="1"/>
  <c r="AH6" i="1"/>
  <c r="AH7" i="1"/>
  <c r="AH8" i="1"/>
  <c r="AH9" i="1"/>
  <c r="AH10" i="1"/>
  <c r="AH11" i="1"/>
  <c r="AH12" i="1"/>
  <c r="AH13" i="1"/>
  <c r="AH14" i="1"/>
  <c r="AH15" i="1"/>
  <c r="AH22" i="1"/>
  <c r="AH23" i="1"/>
  <c r="AH24" i="1"/>
  <c r="AH16" i="1"/>
  <c r="AH17" i="1"/>
  <c r="AH18" i="1"/>
  <c r="AH19" i="1"/>
  <c r="AH20" i="1"/>
  <c r="AH21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3" i="1"/>
  <c r="AF4" i="1"/>
  <c r="AF5" i="1"/>
  <c r="AF6" i="1"/>
  <c r="AF7" i="1"/>
  <c r="AF8" i="1"/>
  <c r="AF9" i="1"/>
  <c r="AF10" i="1"/>
  <c r="AF11" i="1"/>
  <c r="AF12" i="1"/>
  <c r="AF13" i="1"/>
  <c r="AF14" i="1"/>
  <c r="AF15" i="1"/>
  <c r="AF22" i="1"/>
  <c r="AF23" i="1"/>
  <c r="AF24" i="1"/>
  <c r="AF16" i="1"/>
  <c r="AF17" i="1"/>
  <c r="AF18" i="1"/>
  <c r="AF19" i="1"/>
  <c r="AF20" i="1"/>
  <c r="AF21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3" i="1"/>
  <c r="AD4" i="1"/>
  <c r="AD5" i="1"/>
  <c r="AD6" i="1"/>
  <c r="AD7" i="1"/>
  <c r="AD8" i="1"/>
  <c r="AD9" i="1"/>
  <c r="AD10" i="1"/>
  <c r="AD11" i="1"/>
  <c r="AD12" i="1"/>
  <c r="AD13" i="1"/>
  <c r="AD14" i="1"/>
  <c r="AD15" i="1"/>
  <c r="AD22" i="1"/>
  <c r="AD23" i="1"/>
  <c r="AD24" i="1"/>
  <c r="AD16" i="1"/>
  <c r="AD17" i="1"/>
  <c r="AD18" i="1"/>
  <c r="AD19" i="1"/>
  <c r="AD20" i="1"/>
  <c r="AD21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3" i="1"/>
  <c r="AB4" i="1"/>
  <c r="AB5" i="1"/>
  <c r="AB6" i="1"/>
  <c r="AB7" i="1"/>
  <c r="AB8" i="1"/>
  <c r="AB9" i="1"/>
  <c r="AB10" i="1"/>
  <c r="AB11" i="1"/>
  <c r="AB12" i="1"/>
  <c r="AB13" i="1"/>
  <c r="AB14" i="1"/>
  <c r="AB15" i="1"/>
  <c r="AB22" i="1"/>
  <c r="AB23" i="1"/>
  <c r="AB24" i="1"/>
  <c r="AB16" i="1"/>
  <c r="AB17" i="1"/>
  <c r="AB18" i="1"/>
  <c r="AB19" i="1"/>
  <c r="AB20" i="1"/>
  <c r="AB21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3" i="1"/>
  <c r="Z4" i="1"/>
  <c r="Z5" i="1"/>
  <c r="Z6" i="1"/>
  <c r="Z7" i="1"/>
  <c r="Z8" i="1"/>
  <c r="Z9" i="1"/>
  <c r="Z10" i="1"/>
  <c r="Z11" i="1"/>
  <c r="Z12" i="1"/>
  <c r="Z13" i="1"/>
  <c r="Z14" i="1"/>
  <c r="Z15" i="1"/>
  <c r="Z22" i="1"/>
  <c r="Z23" i="1"/>
  <c r="Z24" i="1"/>
  <c r="Z16" i="1"/>
  <c r="Z17" i="1"/>
  <c r="Z18" i="1"/>
  <c r="Z19" i="1"/>
  <c r="Z20" i="1"/>
  <c r="Z21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3" i="1"/>
  <c r="X4" i="1"/>
  <c r="X5" i="1"/>
  <c r="X6" i="1"/>
  <c r="X7" i="1"/>
  <c r="X8" i="1"/>
  <c r="X9" i="1"/>
  <c r="X10" i="1"/>
  <c r="X11" i="1"/>
  <c r="X12" i="1"/>
  <c r="X13" i="1"/>
  <c r="X14" i="1"/>
  <c r="X15" i="1"/>
  <c r="X22" i="1"/>
  <c r="X23" i="1"/>
  <c r="X24" i="1"/>
  <c r="X16" i="1"/>
  <c r="X17" i="1"/>
  <c r="X18" i="1"/>
  <c r="X19" i="1"/>
  <c r="X20" i="1"/>
  <c r="X21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3" i="1"/>
  <c r="V4" i="1"/>
  <c r="V5" i="1"/>
  <c r="V6" i="1"/>
  <c r="V7" i="1"/>
  <c r="V8" i="1"/>
  <c r="V9" i="1"/>
  <c r="V10" i="1"/>
  <c r="V11" i="1"/>
  <c r="V12" i="1"/>
  <c r="V13" i="1"/>
  <c r="V14" i="1"/>
  <c r="V15" i="1"/>
  <c r="V22" i="1"/>
  <c r="V23" i="1"/>
  <c r="V24" i="1"/>
  <c r="V16" i="1"/>
  <c r="V17" i="1"/>
  <c r="V18" i="1"/>
  <c r="V19" i="1"/>
  <c r="V20" i="1"/>
  <c r="V21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3" i="1"/>
  <c r="T4" i="1"/>
  <c r="T5" i="1"/>
  <c r="T6" i="1"/>
  <c r="T7" i="1"/>
  <c r="T8" i="1"/>
  <c r="T9" i="1"/>
  <c r="T10" i="1"/>
  <c r="T11" i="1"/>
  <c r="T12" i="1"/>
  <c r="T13" i="1"/>
  <c r="T14" i="1"/>
  <c r="T15" i="1"/>
  <c r="T22" i="1"/>
  <c r="T23" i="1"/>
  <c r="T24" i="1"/>
  <c r="T16" i="1"/>
  <c r="T17" i="1"/>
  <c r="T18" i="1"/>
  <c r="T19" i="1"/>
  <c r="T20" i="1"/>
  <c r="T21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3" i="1"/>
  <c r="R4" i="1"/>
  <c r="R5" i="1"/>
  <c r="R6" i="1"/>
  <c r="R7" i="1"/>
  <c r="R8" i="1"/>
  <c r="R9" i="1"/>
  <c r="R10" i="1"/>
  <c r="R11" i="1"/>
  <c r="R12" i="1"/>
  <c r="R13" i="1"/>
  <c r="R14" i="1"/>
  <c r="R15" i="1"/>
  <c r="R22" i="1"/>
  <c r="R23" i="1"/>
  <c r="R24" i="1"/>
  <c r="R16" i="1"/>
  <c r="R17" i="1"/>
  <c r="R18" i="1"/>
  <c r="R19" i="1"/>
  <c r="R20" i="1"/>
  <c r="R21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3" i="1"/>
  <c r="P4" i="1"/>
  <c r="P5" i="1"/>
  <c r="P6" i="1"/>
  <c r="P7" i="1"/>
  <c r="P8" i="1"/>
  <c r="P9" i="1"/>
  <c r="P10" i="1"/>
  <c r="P11" i="1"/>
  <c r="P12" i="1"/>
  <c r="P13" i="1"/>
  <c r="P14" i="1"/>
  <c r="P15" i="1"/>
  <c r="P22" i="1"/>
  <c r="P23" i="1"/>
  <c r="P24" i="1"/>
  <c r="P16" i="1"/>
  <c r="P17" i="1"/>
  <c r="P18" i="1"/>
  <c r="P19" i="1"/>
  <c r="P20" i="1"/>
  <c r="P21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3" i="1"/>
  <c r="N4" i="1"/>
  <c r="N5" i="1"/>
  <c r="N6" i="1"/>
  <c r="N7" i="1"/>
  <c r="N8" i="1"/>
  <c r="N9" i="1"/>
  <c r="N10" i="1"/>
  <c r="N11" i="1"/>
  <c r="N12" i="1"/>
  <c r="N13" i="1"/>
  <c r="N14" i="1"/>
  <c r="N15" i="1"/>
  <c r="N22" i="1"/>
  <c r="N23" i="1"/>
  <c r="N24" i="1"/>
  <c r="N16" i="1"/>
  <c r="N17" i="1"/>
  <c r="N18" i="1"/>
  <c r="N19" i="1"/>
  <c r="N20" i="1"/>
  <c r="N21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3" i="1"/>
  <c r="J4" i="1"/>
  <c r="J5" i="1"/>
  <c r="J6" i="1"/>
  <c r="J7" i="1"/>
  <c r="J8" i="1"/>
  <c r="J9" i="1"/>
  <c r="J10" i="1"/>
  <c r="J11" i="1"/>
  <c r="J12" i="1"/>
  <c r="J13" i="1"/>
  <c r="J14" i="1"/>
  <c r="J15" i="1"/>
  <c r="J22" i="1"/>
  <c r="J23" i="1"/>
  <c r="J24" i="1"/>
  <c r="J16" i="1"/>
  <c r="J17" i="1"/>
  <c r="J18" i="1"/>
  <c r="J19" i="1"/>
  <c r="J20" i="1"/>
  <c r="J21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22" i="1"/>
  <c r="H23" i="1"/>
  <c r="H24" i="1"/>
  <c r="H16" i="1"/>
  <c r="H17" i="1"/>
  <c r="H18" i="1"/>
  <c r="H19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F4" i="1"/>
  <c r="F5" i="1"/>
  <c r="F6" i="1"/>
  <c r="F7" i="1"/>
  <c r="F8" i="1"/>
  <c r="F9" i="1"/>
  <c r="F10" i="1"/>
  <c r="F11" i="1"/>
  <c r="F12" i="1"/>
  <c r="F13" i="1"/>
  <c r="F14" i="1"/>
  <c r="F15" i="1"/>
  <c r="F22" i="1"/>
  <c r="F23" i="1"/>
  <c r="F24" i="1"/>
  <c r="F16" i="1"/>
  <c r="F17" i="1"/>
  <c r="F18" i="1"/>
  <c r="F19" i="1"/>
  <c r="F20" i="1"/>
  <c r="F21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3" i="1"/>
  <c r="G58" i="2" l="1"/>
  <c r="I51" i="1"/>
  <c r="O51" i="1"/>
  <c r="AM51" i="1"/>
  <c r="AQ51" i="1"/>
  <c r="AY51" i="1"/>
  <c r="Y51" i="1"/>
  <c r="AC51" i="1"/>
  <c r="AE51" i="1"/>
  <c r="Q51" i="1"/>
  <c r="W51" i="1"/>
  <c r="S51" i="1"/>
  <c r="AG51" i="1"/>
  <c r="AK51" i="1"/>
  <c r="M51" i="1"/>
  <c r="AA51" i="1"/>
  <c r="BA51" i="1"/>
  <c r="AI51" i="1"/>
  <c r="AO51" i="1"/>
  <c r="AS51" i="1"/>
  <c r="U51" i="1"/>
  <c r="AW51" i="1"/>
  <c r="AU51" i="1"/>
  <c r="E51" i="1"/>
  <c r="G51" i="1"/>
  <c r="G50" i="1"/>
  <c r="I50" i="1"/>
  <c r="M50" i="1"/>
  <c r="O50" i="1"/>
  <c r="Q50" i="1"/>
  <c r="S50" i="1"/>
  <c r="U50" i="1"/>
  <c r="W50" i="1"/>
  <c r="Y50" i="1"/>
  <c r="AA50" i="1"/>
  <c r="AC50" i="1"/>
  <c r="AE50" i="1"/>
  <c r="AG50" i="1"/>
  <c r="AI50" i="1"/>
  <c r="AK50" i="1"/>
  <c r="AM50" i="1"/>
  <c r="AO50" i="1"/>
  <c r="AQ50" i="1"/>
  <c r="AS50" i="1"/>
  <c r="AU50" i="1"/>
  <c r="AW50" i="1"/>
  <c r="AY50" i="1"/>
  <c r="BA50" i="1"/>
  <c r="E50" i="1"/>
  <c r="BC50" i="1" l="1"/>
  <c r="BC51" i="1"/>
  <c r="BC52" i="1" s="1"/>
</calcChain>
</file>

<file path=xl/sharedStrings.xml><?xml version="1.0" encoding="utf-8"?>
<sst xmlns="http://schemas.openxmlformats.org/spreadsheetml/2006/main" count="243" uniqueCount="103">
  <si>
    <t>Mirabelles</t>
  </si>
  <si>
    <t xml:space="preserve">Doonuts nappés </t>
  </si>
  <si>
    <t>MONTANT PAR PERSONNE</t>
  </si>
  <si>
    <t xml:space="preserve">Total avant remise : </t>
  </si>
  <si>
    <t>St Michel Magasins - RCS BLOIS 500 144 761</t>
  </si>
  <si>
    <t>Ref.</t>
  </si>
  <si>
    <t>Libellé</t>
  </si>
  <si>
    <t>………………………………</t>
  </si>
  <si>
    <t xml:space="preserve">          NOMS</t>
  </si>
  <si>
    <t>Ref STM</t>
  </si>
  <si>
    <t>Total Nbre de produits par personne</t>
  </si>
  <si>
    <t xml:space="preserve">PV TTC </t>
  </si>
  <si>
    <t>Amandines</t>
  </si>
  <si>
    <t>Savaroises au chocolat</t>
  </si>
  <si>
    <t>Grandes galettes 1905</t>
  </si>
  <si>
    <t>Palmiers au caramel</t>
  </si>
  <si>
    <t>Palets raisins au Rhum</t>
  </si>
  <si>
    <t>Palets aux pépites de chocolat</t>
  </si>
  <si>
    <t>Madeleinettes pépites de chocolat</t>
  </si>
  <si>
    <t>Madeleinettes éclats de pralin</t>
  </si>
  <si>
    <t>Petits financiers chocolat</t>
  </si>
  <si>
    <t>Petits financiers vanille</t>
  </si>
  <si>
    <t xml:space="preserve">Petits financiers framboise sureau </t>
  </si>
  <si>
    <t>Madeleine géante</t>
  </si>
  <si>
    <t>Liasse de 10 sacs kraft</t>
  </si>
  <si>
    <t>Galettes Bio</t>
  </si>
  <si>
    <t>Madeleines pur beure</t>
  </si>
  <si>
    <t xml:space="preserve">Madeleines nappées chocolat </t>
  </si>
  <si>
    <t>Madeleine nature</t>
  </si>
  <si>
    <t>Brownies individuels chocolat</t>
  </si>
  <si>
    <t>Tronches de Cake</t>
  </si>
  <si>
    <t>Tam tam</t>
  </si>
  <si>
    <t>Mix 4 goûters</t>
  </si>
  <si>
    <t>Madeleinettes individuelles 5g</t>
  </si>
  <si>
    <t>Petites galettes chocolat individuelles 3,5g</t>
  </si>
  <si>
    <t>Petit St Michel - Petit beurre</t>
  </si>
  <si>
    <t>Galettes au bon chocolat</t>
  </si>
  <si>
    <t>Michelettes fourrées au chocolat</t>
  </si>
  <si>
    <t>Madeleine géante au chocolat</t>
  </si>
  <si>
    <t>Madeleine géante au caramel</t>
  </si>
  <si>
    <t>Madeleine géante fruits rouges</t>
  </si>
  <si>
    <t>Madeleinettes tendres et moelleuses</t>
  </si>
  <si>
    <t>Madeleinettes orange chocolat</t>
  </si>
  <si>
    <t>Palets noisette</t>
  </si>
  <si>
    <t>Sablès très chocolat</t>
  </si>
  <si>
    <t>Sablès très citron</t>
  </si>
  <si>
    <t>Madeleines pépites de chocolat Bio</t>
  </si>
  <si>
    <t xml:space="preserve">Galettes </t>
  </si>
  <si>
    <t>Petites galettes beurre individuelles 3,5g</t>
  </si>
  <si>
    <t>Palets au beurre frais</t>
  </si>
  <si>
    <t>Madeleine géante au citron</t>
  </si>
  <si>
    <t>Total de l'APE</t>
  </si>
  <si>
    <t>Téléphone:</t>
  </si>
  <si>
    <t>Date de livraison souhaitée :</t>
  </si>
  <si>
    <t>Réf STM</t>
  </si>
  <si>
    <t xml:space="preserve">Prix unitaire TTC </t>
  </si>
  <si>
    <t>Quantité</t>
  </si>
  <si>
    <t xml:space="preserve"> Total</t>
  </si>
  <si>
    <t>Galettes BIO</t>
  </si>
  <si>
    <t>x</t>
  </si>
  <si>
    <t>=</t>
  </si>
  <si>
    <t>Madeleines pépites de chocolat BIO</t>
  </si>
  <si>
    <t>Madeleines pur beurre</t>
  </si>
  <si>
    <t>Madeleines nappées chocolat</t>
  </si>
  <si>
    <t>Madeleines nature</t>
  </si>
  <si>
    <t>Tronches de cake</t>
  </si>
  <si>
    <t xml:space="preserve">Tam Tam </t>
  </si>
  <si>
    <t xml:space="preserve">Mix 4 goûters </t>
  </si>
  <si>
    <t>Petit St Michel -Petit beurre</t>
  </si>
  <si>
    <t xml:space="preserve">Galettes  </t>
  </si>
  <si>
    <t xml:space="preserve">Michelettes fourrées chocolat </t>
  </si>
  <si>
    <t>Petites galettes au beurre</t>
  </si>
  <si>
    <t>Madeleinettes 5g</t>
  </si>
  <si>
    <t>Petites galettes chocolat</t>
  </si>
  <si>
    <t>Madeleine géante chocolat</t>
  </si>
  <si>
    <t xml:space="preserve">Madeleine géante caramel </t>
  </si>
  <si>
    <t>Madeleine géante citron</t>
  </si>
  <si>
    <t xml:space="preserve">Madeleinettes orange chocolat </t>
  </si>
  <si>
    <t>Palets noisettes</t>
  </si>
  <si>
    <t xml:space="preserve">Sablés très chocolat </t>
  </si>
  <si>
    <t xml:space="preserve">Sablés très citron </t>
  </si>
  <si>
    <t xml:space="preserve">Pour les gourmands </t>
  </si>
  <si>
    <t>Tout Chocolat</t>
  </si>
  <si>
    <t xml:space="preserve">Autour d'un thé </t>
  </si>
  <si>
    <t xml:space="preserve">Voyages et délices </t>
  </si>
  <si>
    <t>Valise gourmande</t>
  </si>
  <si>
    <t>Montant TTC à régler</t>
  </si>
  <si>
    <t xml:space="preserve">Réf </t>
  </si>
  <si>
    <t>SKraft</t>
  </si>
  <si>
    <t xml:space="preserve">Bon de commande récapitulatif en feuille 2 </t>
  </si>
  <si>
    <t>BdC RECAPITULATIF A NOUS RETOURNER</t>
  </si>
  <si>
    <t xml:space="preserve">Adresse de Facturation: </t>
  </si>
  <si>
    <t>Bon de commande récapitulatif à nous retourner par mail à : contact.vad@stmichel.fr</t>
  </si>
  <si>
    <t xml:space="preserve">Adresse de Livraison: </t>
  </si>
  <si>
    <t xml:space="preserve">Contact: </t>
  </si>
  <si>
    <t>Bon de commande récapitulatif en feuille 2</t>
  </si>
  <si>
    <t xml:space="preserve">PV Remisé </t>
  </si>
  <si>
    <t xml:space="preserve">CSE : </t>
  </si>
  <si>
    <t>Livraison : 10 jours ouvrables, sous réserve de disponibilité</t>
  </si>
  <si>
    <t>Chèque à l'ordre de St Michel Magasins</t>
  </si>
  <si>
    <t>Franco de port : 150€ - Sinon participation forfaitaire de 15€</t>
  </si>
  <si>
    <t xml:space="preserve">E-mail : </t>
  </si>
  <si>
    <t>Nombre de sacs souhaités (Liasse de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</si>
</sst>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;[Red]#,##0"/>
    <numFmt numFmtId="166" formatCode="#,##0.00\ [$€-1];[Red]#,##0.00\ [$€-1]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i/>
      <sz val="14"/>
      <color rgb="FFFF66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mediumGray">
        <bgColor theme="0"/>
      </patternFill>
    </fill>
    <fill>
      <patternFill patternType="mediumGray">
        <bgColor theme="0" tint="-0.14999847407452621"/>
      </patternFill>
    </fill>
    <fill>
      <patternFill patternType="mediumGray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6" fillId="0" borderId="0"/>
  </cellStyleXfs>
  <cellXfs count="165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right"/>
    </xf>
    <xf numFmtId="164" fontId="0" fillId="0" borderId="2" xfId="0" applyNumberFormat="1" applyBorder="1"/>
    <xf numFmtId="0" fontId="1" fillId="0" borderId="3" xfId="0" applyFont="1" applyBorder="1" applyAlignment="1">
      <alignment textRotation="45"/>
    </xf>
    <xf numFmtId="0" fontId="0" fillId="0" borderId="3" xfId="0" applyBorder="1" applyAlignment="1">
      <alignment textRotation="45"/>
    </xf>
    <xf numFmtId="0" fontId="0" fillId="0" borderId="7" xfId="0" applyBorder="1"/>
    <xf numFmtId="0" fontId="0" fillId="0" borderId="7" xfId="0" applyBorder="1" applyAlignment="1">
      <alignment horizontal="right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1" fillId="0" borderId="14" xfId="0" applyFont="1" applyBorder="1"/>
    <xf numFmtId="0" fontId="1" fillId="2" borderId="14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11" xfId="0" applyFont="1" applyBorder="1"/>
    <xf numFmtId="0" fontId="0" fillId="0" borderId="13" xfId="0" applyBorder="1"/>
    <xf numFmtId="0" fontId="0" fillId="2" borderId="13" xfId="0" applyFill="1" applyBorder="1"/>
    <xf numFmtId="0" fontId="0" fillId="0" borderId="0" xfId="0" applyBorder="1"/>
    <xf numFmtId="0" fontId="0" fillId="3" borderId="1" xfId="0" applyFill="1" applyBorder="1"/>
    <xf numFmtId="164" fontId="1" fillId="3" borderId="1" xfId="0" applyNumberFormat="1" applyFont="1" applyFill="1" applyBorder="1" applyAlignment="1">
      <alignment horizontal="center"/>
    </xf>
    <xf numFmtId="0" fontId="0" fillId="3" borderId="13" xfId="0" applyFill="1" applyBorder="1"/>
    <xf numFmtId="0" fontId="0" fillId="4" borderId="1" xfId="0" applyFill="1" applyBorder="1"/>
    <xf numFmtId="164" fontId="1" fillId="4" borderId="1" xfId="0" applyNumberFormat="1" applyFont="1" applyFill="1" applyBorder="1" applyAlignment="1">
      <alignment horizontal="center"/>
    </xf>
    <xf numFmtId="0" fontId="0" fillId="4" borderId="13" xfId="0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3" fontId="1" fillId="3" borderId="1" xfId="0" applyNumberFormat="1" applyFont="1" applyFill="1" applyBorder="1"/>
    <xf numFmtId="0" fontId="1" fillId="4" borderId="1" xfId="0" applyFont="1" applyFill="1" applyBorder="1"/>
    <xf numFmtId="164" fontId="1" fillId="4" borderId="1" xfId="0" applyNumberFormat="1" applyFont="1" applyFill="1" applyBorder="1"/>
    <xf numFmtId="3" fontId="1" fillId="4" borderId="1" xfId="0" applyNumberFormat="1" applyFont="1" applyFill="1" applyBorder="1"/>
    <xf numFmtId="3" fontId="1" fillId="0" borderId="1" xfId="0" applyNumberFormat="1" applyFon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3" fontId="1" fillId="2" borderId="1" xfId="0" applyNumberFormat="1" applyFont="1" applyFill="1" applyBorder="1"/>
    <xf numFmtId="0" fontId="1" fillId="0" borderId="7" xfId="0" applyFont="1" applyBorder="1"/>
    <xf numFmtId="3" fontId="1" fillId="0" borderId="7" xfId="0" applyNumberFormat="1" applyFont="1" applyBorder="1"/>
    <xf numFmtId="0" fontId="1" fillId="0" borderId="5" xfId="0" applyFont="1" applyBorder="1"/>
    <xf numFmtId="0" fontId="1" fillId="0" borderId="16" xfId="0" applyFont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18" xfId="0" applyFont="1" applyBorder="1" applyAlignment="1"/>
    <xf numFmtId="0" fontId="4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14" xfId="0" applyFont="1" applyBorder="1" applyAlignment="1"/>
    <xf numFmtId="0" fontId="1" fillId="0" borderId="20" xfId="0" applyFont="1" applyBorder="1" applyAlignment="1"/>
    <xf numFmtId="0" fontId="1" fillId="0" borderId="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7" fillId="0" borderId="1" xfId="1" applyFont="1" applyBorder="1" applyAlignment="1" applyProtection="1">
      <alignment horizontal="center" wrapText="1"/>
      <protection locked="0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0" fontId="10" fillId="0" borderId="14" xfId="0" applyFont="1" applyBorder="1" applyAlignment="1">
      <alignment horizontal="center"/>
    </xf>
    <xf numFmtId="166" fontId="0" fillId="0" borderId="22" xfId="0" applyNumberFormat="1" applyFont="1" applyBorder="1"/>
    <xf numFmtId="0" fontId="9" fillId="2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left"/>
    </xf>
    <xf numFmtId="0" fontId="1" fillId="3" borderId="14" xfId="0" applyFont="1" applyFill="1" applyBorder="1"/>
    <xf numFmtId="0" fontId="0" fillId="3" borderId="20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2" borderId="0" xfId="0" applyFont="1" applyFill="1"/>
    <xf numFmtId="0" fontId="0" fillId="2" borderId="8" xfId="0" applyFont="1" applyFill="1" applyBorder="1" applyAlignment="1">
      <alignment horizontal="left"/>
    </xf>
    <xf numFmtId="164" fontId="1" fillId="3" borderId="1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0" applyFont="1" applyBorder="1"/>
    <xf numFmtId="0" fontId="0" fillId="3" borderId="14" xfId="0" applyFont="1" applyFill="1" applyBorder="1"/>
    <xf numFmtId="0" fontId="0" fillId="2" borderId="14" xfId="0" applyFont="1" applyFill="1" applyBorder="1"/>
    <xf numFmtId="0" fontId="0" fillId="3" borderId="2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9" fontId="0" fillId="0" borderId="0" xfId="0" applyNumberFormat="1" applyFill="1" applyBorder="1"/>
    <xf numFmtId="164" fontId="0" fillId="0" borderId="0" xfId="0" applyNumberFormat="1" applyFill="1" applyBorder="1"/>
    <xf numFmtId="164" fontId="3" fillId="0" borderId="0" xfId="0" applyNumberFormat="1" applyFont="1" applyFill="1" applyBorder="1"/>
    <xf numFmtId="0" fontId="1" fillId="3" borderId="12" xfId="0" applyFont="1" applyFill="1" applyBorder="1"/>
    <xf numFmtId="0" fontId="1" fillId="4" borderId="12" xfId="0" applyFont="1" applyFill="1" applyBorder="1"/>
    <xf numFmtId="0" fontId="1" fillId="0" borderId="12" xfId="0" applyFont="1" applyBorder="1"/>
    <xf numFmtId="0" fontId="8" fillId="0" borderId="0" xfId="0" applyFont="1" applyBorder="1"/>
    <xf numFmtId="0" fontId="1" fillId="0" borderId="0" xfId="0" applyFont="1" applyBorder="1"/>
    <xf numFmtId="164" fontId="1" fillId="0" borderId="14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4" fillId="3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165" fontId="12" fillId="3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0" fillId="0" borderId="8" xfId="0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5" borderId="14" xfId="0" applyNumberFormat="1" applyFont="1" applyFill="1" applyBorder="1" applyAlignment="1">
      <alignment horizontal="center"/>
    </xf>
    <xf numFmtId="164" fontId="1" fillId="6" borderId="14" xfId="0" applyNumberFormat="1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4" borderId="26" xfId="0" applyNumberFormat="1" applyFont="1" applyFill="1" applyBorder="1" applyAlignment="1">
      <alignment horizontal="center"/>
    </xf>
    <xf numFmtId="0" fontId="0" fillId="0" borderId="8" xfId="0" applyBorder="1" applyAlignment="1">
      <alignment textRotation="45"/>
    </xf>
    <xf numFmtId="0" fontId="0" fillId="0" borderId="6" xfId="0" applyBorder="1" applyAlignment="1">
      <alignment textRotation="45"/>
    </xf>
    <xf numFmtId="0" fontId="0" fillId="0" borderId="0" xfId="0" applyFill="1" applyAlignment="1">
      <alignment horizontal="center"/>
    </xf>
    <xf numFmtId="0" fontId="1" fillId="3" borderId="21" xfId="0" applyFont="1" applyFill="1" applyBorder="1" applyAlignment="1">
      <alignment horizontal="center" wrapText="1"/>
    </xf>
    <xf numFmtId="0" fontId="1" fillId="3" borderId="20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66" fontId="12" fillId="3" borderId="1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5" xfId="1" applyFont="1" applyBorder="1" applyAlignment="1" applyProtection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0" fontId="3" fillId="3" borderId="2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/>
    </xf>
    <xf numFmtId="0" fontId="13" fillId="3" borderId="23" xfId="0" applyFont="1" applyFill="1" applyBorder="1" applyAlignment="1">
      <alignment horizontal="left" vertical="top"/>
    </xf>
    <xf numFmtId="0" fontId="13" fillId="3" borderId="24" xfId="0" applyFont="1" applyFill="1" applyBorder="1" applyAlignment="1">
      <alignment horizontal="left" vertical="top"/>
    </xf>
    <xf numFmtId="0" fontId="13" fillId="3" borderId="8" xfId="0" applyFont="1" applyFill="1" applyBorder="1" applyAlignment="1">
      <alignment horizontal="left" vertical="top"/>
    </xf>
    <xf numFmtId="0" fontId="13" fillId="3" borderId="5" xfId="0" applyFont="1" applyFill="1" applyBorder="1" applyAlignment="1">
      <alignment horizontal="left" vertical="top"/>
    </xf>
    <xf numFmtId="0" fontId="13" fillId="3" borderId="6" xfId="0" applyFont="1" applyFill="1" applyBorder="1" applyAlignment="1">
      <alignment horizontal="left" vertical="top"/>
    </xf>
    <xf numFmtId="0" fontId="13" fillId="3" borderId="4" xfId="0" applyFont="1" applyFill="1" applyBorder="1" applyAlignment="1">
      <alignment horizontal="left" vertical="top" wrapText="1"/>
    </xf>
    <xf numFmtId="0" fontId="13" fillId="3" borderId="23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1" fillId="2" borderId="24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9526</xdr:rowOff>
    </xdr:from>
    <xdr:to>
      <xdr:col>1</xdr:col>
      <xdr:colOff>923924</xdr:colOff>
      <xdr:row>0</xdr:row>
      <xdr:rowOff>1065826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9526"/>
          <a:ext cx="990599" cy="105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74742</xdr:colOff>
      <xdr:row>5</xdr:row>
      <xdr:rowOff>114299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27242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workbookViewId="0">
      <pane xSplit="4" ySplit="1" topLeftCell="U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baseColWidth="10" defaultRowHeight="15" x14ac:dyDescent="0.25"/>
  <cols>
    <col min="1" max="1" width="4.42578125" customWidth="1"/>
    <col min="2" max="2" width="39.5703125" bestFit="1" customWidth="1"/>
    <col min="3" max="3" width="13.5703125" customWidth="1"/>
    <col min="4" max="4" width="11.7109375" bestFit="1" customWidth="1"/>
    <col min="5" max="5" width="7.85546875" customWidth="1"/>
    <col min="6" max="6" width="7.140625" hidden="1" customWidth="1"/>
    <col min="7" max="7" width="8" customWidth="1"/>
    <col min="8" max="8" width="0.140625" hidden="1" customWidth="1"/>
    <col min="9" max="9" width="8.140625" customWidth="1"/>
    <col min="10" max="10" width="6" hidden="1" customWidth="1"/>
    <col min="11" max="11" width="8.7109375" customWidth="1"/>
    <col min="12" max="12" width="6" hidden="1" customWidth="1"/>
    <col min="13" max="13" width="8.5703125" customWidth="1"/>
    <col min="14" max="14" width="6" hidden="1" customWidth="1"/>
    <col min="15" max="15" width="8.42578125" customWidth="1"/>
    <col min="16" max="16" width="6" hidden="1" customWidth="1"/>
    <col min="17" max="17" width="8.5703125" customWidth="1"/>
    <col min="18" max="18" width="6" hidden="1" customWidth="1"/>
    <col min="19" max="19" width="8.85546875" customWidth="1"/>
    <col min="20" max="20" width="6" hidden="1" customWidth="1"/>
    <col min="21" max="21" width="8.7109375" customWidth="1"/>
    <col min="22" max="22" width="6" hidden="1" customWidth="1"/>
    <col min="23" max="23" width="9.140625" customWidth="1"/>
    <col min="24" max="24" width="6" hidden="1" customWidth="1"/>
    <col min="25" max="25" width="8.5703125" customWidth="1"/>
    <col min="26" max="26" width="6" hidden="1" customWidth="1"/>
    <col min="27" max="27" width="9.140625" customWidth="1"/>
    <col min="28" max="28" width="6" hidden="1" customWidth="1"/>
    <col min="29" max="29" width="8.5703125" customWidth="1"/>
    <col min="30" max="30" width="6" hidden="1" customWidth="1"/>
    <col min="31" max="31" width="9.28515625" customWidth="1"/>
    <col min="32" max="32" width="6" hidden="1" customWidth="1"/>
    <col min="33" max="33" width="9.140625" customWidth="1"/>
    <col min="34" max="34" width="6" hidden="1" customWidth="1"/>
    <col min="35" max="35" width="10" customWidth="1"/>
    <col min="36" max="36" width="6" hidden="1" customWidth="1"/>
    <col min="37" max="37" width="9.7109375" customWidth="1"/>
    <col min="38" max="38" width="6" hidden="1" customWidth="1"/>
    <col min="39" max="39" width="9.140625" customWidth="1"/>
    <col min="40" max="40" width="6" hidden="1" customWidth="1"/>
    <col min="41" max="41" width="9" customWidth="1"/>
    <col min="42" max="42" width="6" hidden="1" customWidth="1"/>
    <col min="43" max="43" width="9.5703125" customWidth="1"/>
    <col min="44" max="44" width="6" hidden="1" customWidth="1"/>
    <col min="45" max="45" width="9.5703125" customWidth="1"/>
    <col min="46" max="46" width="6" hidden="1" customWidth="1"/>
    <col min="47" max="47" width="10.5703125" customWidth="1"/>
    <col min="48" max="48" width="6" hidden="1" customWidth="1"/>
    <col min="49" max="49" width="9.5703125" customWidth="1"/>
    <col min="50" max="50" width="0.140625" hidden="1" customWidth="1"/>
    <col min="51" max="51" width="9.42578125" customWidth="1"/>
    <col min="52" max="52" width="6" hidden="1" customWidth="1"/>
    <col min="53" max="53" width="9.5703125" customWidth="1"/>
    <col min="54" max="54" width="6" hidden="1" customWidth="1"/>
    <col min="57" max="57" width="4.42578125" customWidth="1"/>
  </cols>
  <sheetData>
    <row r="1" spans="1:57" ht="89.25" customHeight="1" thickBot="1" x14ac:dyDescent="0.3">
      <c r="B1" s="103" t="s">
        <v>95</v>
      </c>
      <c r="C1" s="103"/>
      <c r="D1" s="11" t="s">
        <v>8</v>
      </c>
      <c r="E1" s="12" t="s">
        <v>7</v>
      </c>
      <c r="F1" s="12"/>
      <c r="G1" s="12" t="s">
        <v>7</v>
      </c>
      <c r="H1" s="12"/>
      <c r="I1" s="12" t="s">
        <v>7</v>
      </c>
      <c r="J1" s="12"/>
      <c r="K1" s="12"/>
      <c r="L1" s="12"/>
      <c r="M1" s="12" t="s">
        <v>7</v>
      </c>
      <c r="N1" s="12"/>
      <c r="O1" s="12" t="s">
        <v>7</v>
      </c>
      <c r="P1" s="12"/>
      <c r="Q1" s="12" t="s">
        <v>7</v>
      </c>
      <c r="R1" s="12"/>
      <c r="S1" s="12" t="s">
        <v>7</v>
      </c>
      <c r="T1" s="12"/>
      <c r="U1" s="12" t="s">
        <v>7</v>
      </c>
      <c r="V1" s="12"/>
      <c r="W1" s="12" t="s">
        <v>7</v>
      </c>
      <c r="X1" s="12"/>
      <c r="Y1" s="12" t="s">
        <v>7</v>
      </c>
      <c r="Z1" s="12"/>
      <c r="AA1" s="12" t="s">
        <v>7</v>
      </c>
      <c r="AB1" s="12"/>
      <c r="AC1" s="12" t="s">
        <v>7</v>
      </c>
      <c r="AD1" s="12"/>
      <c r="AE1" s="12" t="s">
        <v>7</v>
      </c>
      <c r="AF1" s="12"/>
      <c r="AG1" s="12" t="s">
        <v>7</v>
      </c>
      <c r="AH1" s="12"/>
      <c r="AI1" s="12" t="s">
        <v>7</v>
      </c>
      <c r="AJ1" s="12"/>
      <c r="AK1" s="12" t="s">
        <v>7</v>
      </c>
      <c r="AL1" s="12"/>
      <c r="AM1" s="12" t="s">
        <v>7</v>
      </c>
      <c r="AN1" s="12"/>
      <c r="AO1" s="12" t="s">
        <v>7</v>
      </c>
      <c r="AP1" s="12"/>
      <c r="AQ1" s="12" t="s">
        <v>7</v>
      </c>
      <c r="AR1" s="12"/>
      <c r="AS1" s="12" t="s">
        <v>7</v>
      </c>
      <c r="AT1" s="12"/>
      <c r="AU1" s="12" t="s">
        <v>7</v>
      </c>
      <c r="AV1" s="12"/>
      <c r="AW1" s="12" t="s">
        <v>7</v>
      </c>
      <c r="AX1" s="12"/>
      <c r="AY1" s="12" t="s">
        <v>7</v>
      </c>
      <c r="AZ1" s="12"/>
      <c r="BA1" s="12" t="s">
        <v>7</v>
      </c>
      <c r="BB1" s="12"/>
      <c r="BC1" s="11" t="s">
        <v>51</v>
      </c>
    </row>
    <row r="2" spans="1:57" x14ac:dyDescent="0.25">
      <c r="A2" s="15" t="s">
        <v>5</v>
      </c>
      <c r="B2" s="16" t="s">
        <v>6</v>
      </c>
      <c r="C2" s="16" t="s">
        <v>11</v>
      </c>
      <c r="D2" s="16" t="s">
        <v>96</v>
      </c>
      <c r="E2" s="16">
        <v>1</v>
      </c>
      <c r="F2" s="16"/>
      <c r="G2" s="16">
        <v>2</v>
      </c>
      <c r="H2" s="16"/>
      <c r="I2" s="16">
        <v>3</v>
      </c>
      <c r="J2" s="16"/>
      <c r="K2" s="16">
        <v>4</v>
      </c>
      <c r="L2" s="16"/>
      <c r="M2" s="16">
        <v>5</v>
      </c>
      <c r="N2" s="16"/>
      <c r="O2" s="16">
        <v>6</v>
      </c>
      <c r="P2" s="16"/>
      <c r="Q2" s="16">
        <v>7</v>
      </c>
      <c r="R2" s="16"/>
      <c r="S2" s="16">
        <v>8</v>
      </c>
      <c r="T2" s="16"/>
      <c r="U2" s="16">
        <v>9</v>
      </c>
      <c r="V2" s="16"/>
      <c r="W2" s="16">
        <v>10</v>
      </c>
      <c r="X2" s="16"/>
      <c r="Y2" s="16">
        <v>11</v>
      </c>
      <c r="Z2" s="16"/>
      <c r="AA2" s="16">
        <v>12</v>
      </c>
      <c r="AB2" s="16"/>
      <c r="AC2" s="16">
        <v>13</v>
      </c>
      <c r="AD2" s="16"/>
      <c r="AE2" s="16">
        <v>14</v>
      </c>
      <c r="AF2" s="16"/>
      <c r="AG2" s="16">
        <v>15</v>
      </c>
      <c r="AH2" s="16"/>
      <c r="AI2" s="16">
        <v>16</v>
      </c>
      <c r="AJ2" s="16"/>
      <c r="AK2" s="16">
        <v>17</v>
      </c>
      <c r="AL2" s="16"/>
      <c r="AM2" s="16">
        <v>18</v>
      </c>
      <c r="AN2" s="16"/>
      <c r="AO2" s="16">
        <v>19</v>
      </c>
      <c r="AP2" s="16"/>
      <c r="AQ2" s="16">
        <v>20</v>
      </c>
      <c r="AR2" s="16"/>
      <c r="AS2" s="16">
        <v>21</v>
      </c>
      <c r="AT2" s="16"/>
      <c r="AU2" s="16">
        <v>22</v>
      </c>
      <c r="AV2" s="16"/>
      <c r="AW2" s="16">
        <v>23</v>
      </c>
      <c r="AX2" s="16"/>
      <c r="AY2" s="16">
        <v>24</v>
      </c>
      <c r="AZ2" s="16"/>
      <c r="BA2" s="16">
        <v>25</v>
      </c>
      <c r="BB2" s="16"/>
      <c r="BC2" s="17"/>
      <c r="BD2" s="23" t="s">
        <v>9</v>
      </c>
      <c r="BE2" s="26" t="s">
        <v>5</v>
      </c>
    </row>
    <row r="3" spans="1:57" x14ac:dyDescent="0.25">
      <c r="A3" s="87">
        <v>1</v>
      </c>
      <c r="B3" s="30" t="s">
        <v>25</v>
      </c>
      <c r="C3" s="111">
        <v>9.5</v>
      </c>
      <c r="D3" s="31">
        <v>8.1999999999999993</v>
      </c>
      <c r="E3" s="36"/>
      <c r="F3" s="37">
        <f t="shared" ref="F3:F49" si="0">D3*E3</f>
        <v>0</v>
      </c>
      <c r="G3" s="36"/>
      <c r="H3" s="37">
        <f t="shared" ref="H3:H49" si="1">G3*D3</f>
        <v>0</v>
      </c>
      <c r="I3" s="36"/>
      <c r="J3" s="37">
        <f t="shared" ref="J3:J49" si="2">D3*I3</f>
        <v>0</v>
      </c>
      <c r="K3" s="37"/>
      <c r="L3" s="37">
        <f t="shared" ref="L3:L49" si="3">D3*K3</f>
        <v>0</v>
      </c>
      <c r="M3" s="36"/>
      <c r="N3" s="37">
        <f t="shared" ref="N3:N49" si="4">D3*M3</f>
        <v>0</v>
      </c>
      <c r="O3" s="36"/>
      <c r="P3" s="37">
        <f t="shared" ref="P3:P49" si="5">D3*O3</f>
        <v>0</v>
      </c>
      <c r="Q3" s="36"/>
      <c r="R3" s="37">
        <f t="shared" ref="R3:R49" si="6">D3*Q3</f>
        <v>0</v>
      </c>
      <c r="S3" s="36"/>
      <c r="T3" s="37">
        <f t="shared" ref="T3:T49" si="7">D3*S3</f>
        <v>0</v>
      </c>
      <c r="U3" s="36"/>
      <c r="V3" s="37">
        <f t="shared" ref="V3:V49" si="8">D3*U3</f>
        <v>0</v>
      </c>
      <c r="W3" s="36"/>
      <c r="X3" s="37">
        <f t="shared" ref="X3:X49" si="9">D3*W3</f>
        <v>0</v>
      </c>
      <c r="Y3" s="36"/>
      <c r="Z3" s="37">
        <f t="shared" ref="Z3:Z49" si="10">D3*Y3</f>
        <v>0</v>
      </c>
      <c r="AA3" s="36"/>
      <c r="AB3" s="37">
        <f t="shared" ref="AB3:AB49" si="11">D3*AA3</f>
        <v>0</v>
      </c>
      <c r="AC3" s="36"/>
      <c r="AD3" s="37">
        <f t="shared" ref="AD3:AD49" si="12">D3*AC3</f>
        <v>0</v>
      </c>
      <c r="AE3" s="36"/>
      <c r="AF3" s="37">
        <f t="shared" ref="AF3:AF49" si="13">D3*AE3</f>
        <v>0</v>
      </c>
      <c r="AG3" s="36"/>
      <c r="AH3" s="37">
        <f t="shared" ref="AH3:AH49" si="14">D3*AG3</f>
        <v>0</v>
      </c>
      <c r="AI3" s="36"/>
      <c r="AJ3" s="37">
        <f t="shared" ref="AJ3:AJ49" si="15">D3*AI3</f>
        <v>0</v>
      </c>
      <c r="AK3" s="36"/>
      <c r="AL3" s="37">
        <f t="shared" ref="AL3:AL49" si="16">D3*AK3</f>
        <v>0</v>
      </c>
      <c r="AM3" s="36"/>
      <c r="AN3" s="37">
        <f t="shared" ref="AN3:AN49" si="17">D3*AM3</f>
        <v>0</v>
      </c>
      <c r="AO3" s="36"/>
      <c r="AP3" s="37">
        <f t="shared" ref="AP3:AP49" si="18">D3*AO3</f>
        <v>0</v>
      </c>
      <c r="AQ3" s="36"/>
      <c r="AR3" s="37">
        <f t="shared" ref="AR3:AR49" si="19">D3*AQ3</f>
        <v>0</v>
      </c>
      <c r="AS3" s="36"/>
      <c r="AT3" s="37">
        <f t="shared" ref="AT3:AT49" si="20">D3*AS3</f>
        <v>0</v>
      </c>
      <c r="AU3" s="36"/>
      <c r="AV3" s="37">
        <f t="shared" ref="AV3:AV49" si="21">D3*AU3</f>
        <v>0</v>
      </c>
      <c r="AW3" s="36"/>
      <c r="AX3" s="37">
        <f t="shared" ref="AX3:AX49" si="22">D3*AW3</f>
        <v>0</v>
      </c>
      <c r="AY3" s="36"/>
      <c r="AZ3" s="37">
        <f t="shared" ref="AZ3:AZ49" si="23">D3*AY3</f>
        <v>0</v>
      </c>
      <c r="BA3" s="36"/>
      <c r="BB3" s="37">
        <f t="shared" ref="BB3:BB49" si="24">D3*BA3</f>
        <v>0</v>
      </c>
      <c r="BC3" s="38">
        <f t="shared" ref="BC3:BC43" si="25">E3+G3+I3+K3+M3+Q3+O3+S3+U3+W3+Y3+AA3+AC3+AE3+AG3+AI3+AK3+AM3+AO3+AQ3+AS3+AU3+AW3+AY3+BA3</f>
        <v>0</v>
      </c>
      <c r="BD3" s="50">
        <v>8047</v>
      </c>
      <c r="BE3" s="32">
        <v>1</v>
      </c>
    </row>
    <row r="4" spans="1:57" x14ac:dyDescent="0.25">
      <c r="A4" s="88">
        <v>2</v>
      </c>
      <c r="B4" s="33" t="s">
        <v>46</v>
      </c>
      <c r="C4" s="112">
        <v>15</v>
      </c>
      <c r="D4" s="34">
        <v>12</v>
      </c>
      <c r="E4" s="39"/>
      <c r="F4" s="40">
        <f t="shared" si="0"/>
        <v>0</v>
      </c>
      <c r="G4" s="39"/>
      <c r="H4" s="40">
        <f t="shared" si="1"/>
        <v>0</v>
      </c>
      <c r="I4" s="39"/>
      <c r="J4" s="40">
        <f t="shared" si="2"/>
        <v>0</v>
      </c>
      <c r="K4" s="40"/>
      <c r="L4" s="40">
        <f t="shared" si="3"/>
        <v>0</v>
      </c>
      <c r="M4" s="39"/>
      <c r="N4" s="40">
        <f t="shared" si="4"/>
        <v>0</v>
      </c>
      <c r="O4" s="39"/>
      <c r="P4" s="40">
        <f t="shared" si="5"/>
        <v>0</v>
      </c>
      <c r="Q4" s="39"/>
      <c r="R4" s="40">
        <f t="shared" si="6"/>
        <v>0</v>
      </c>
      <c r="S4" s="39"/>
      <c r="T4" s="40">
        <f t="shared" si="7"/>
        <v>0</v>
      </c>
      <c r="U4" s="39"/>
      <c r="V4" s="40">
        <f t="shared" si="8"/>
        <v>0</v>
      </c>
      <c r="W4" s="39"/>
      <c r="X4" s="40">
        <f t="shared" si="9"/>
        <v>0</v>
      </c>
      <c r="Y4" s="39"/>
      <c r="Z4" s="40">
        <f t="shared" si="10"/>
        <v>0</v>
      </c>
      <c r="AA4" s="39"/>
      <c r="AB4" s="40">
        <f t="shared" si="11"/>
        <v>0</v>
      </c>
      <c r="AC4" s="39"/>
      <c r="AD4" s="40">
        <f t="shared" si="12"/>
        <v>0</v>
      </c>
      <c r="AE4" s="39"/>
      <c r="AF4" s="40">
        <f t="shared" si="13"/>
        <v>0</v>
      </c>
      <c r="AG4" s="39"/>
      <c r="AH4" s="40">
        <f t="shared" si="14"/>
        <v>0</v>
      </c>
      <c r="AI4" s="39"/>
      <c r="AJ4" s="40">
        <f t="shared" si="15"/>
        <v>0</v>
      </c>
      <c r="AK4" s="39"/>
      <c r="AL4" s="40">
        <f t="shared" si="16"/>
        <v>0</v>
      </c>
      <c r="AM4" s="39"/>
      <c r="AN4" s="40">
        <f t="shared" si="17"/>
        <v>0</v>
      </c>
      <c r="AO4" s="39"/>
      <c r="AP4" s="40">
        <f t="shared" si="18"/>
        <v>0</v>
      </c>
      <c r="AQ4" s="39"/>
      <c r="AR4" s="40">
        <f t="shared" si="19"/>
        <v>0</v>
      </c>
      <c r="AS4" s="39"/>
      <c r="AT4" s="40">
        <f t="shared" si="20"/>
        <v>0</v>
      </c>
      <c r="AU4" s="39"/>
      <c r="AV4" s="40">
        <f t="shared" si="21"/>
        <v>0</v>
      </c>
      <c r="AW4" s="39"/>
      <c r="AX4" s="40">
        <f t="shared" si="22"/>
        <v>0</v>
      </c>
      <c r="AY4" s="39"/>
      <c r="AZ4" s="40">
        <f t="shared" si="23"/>
        <v>0</v>
      </c>
      <c r="BA4" s="39"/>
      <c r="BB4" s="40">
        <f t="shared" si="24"/>
        <v>0</v>
      </c>
      <c r="BC4" s="41">
        <f t="shared" si="25"/>
        <v>0</v>
      </c>
      <c r="BD4" s="51">
        <v>8048</v>
      </c>
      <c r="BE4" s="35">
        <v>2</v>
      </c>
    </row>
    <row r="5" spans="1:57" x14ac:dyDescent="0.25">
      <c r="A5" s="87">
        <v>3</v>
      </c>
      <c r="B5" s="30" t="s">
        <v>26</v>
      </c>
      <c r="C5" s="111">
        <v>13.9</v>
      </c>
      <c r="D5" s="31">
        <v>11.5</v>
      </c>
      <c r="E5" s="36"/>
      <c r="F5" s="37">
        <f t="shared" si="0"/>
        <v>0</v>
      </c>
      <c r="G5" s="36"/>
      <c r="H5" s="37">
        <f t="shared" si="1"/>
        <v>0</v>
      </c>
      <c r="I5" s="36"/>
      <c r="J5" s="37">
        <f t="shared" si="2"/>
        <v>0</v>
      </c>
      <c r="K5" s="37"/>
      <c r="L5" s="37">
        <f t="shared" si="3"/>
        <v>0</v>
      </c>
      <c r="M5" s="36"/>
      <c r="N5" s="37">
        <f t="shared" si="4"/>
        <v>0</v>
      </c>
      <c r="O5" s="36"/>
      <c r="P5" s="37">
        <f t="shared" si="5"/>
        <v>0</v>
      </c>
      <c r="Q5" s="36"/>
      <c r="R5" s="37">
        <f t="shared" si="6"/>
        <v>0</v>
      </c>
      <c r="S5" s="36"/>
      <c r="T5" s="37">
        <f t="shared" si="7"/>
        <v>0</v>
      </c>
      <c r="U5" s="36"/>
      <c r="V5" s="37">
        <f t="shared" si="8"/>
        <v>0</v>
      </c>
      <c r="W5" s="36"/>
      <c r="X5" s="37">
        <f t="shared" si="9"/>
        <v>0</v>
      </c>
      <c r="Y5" s="36"/>
      <c r="Z5" s="37">
        <f t="shared" si="10"/>
        <v>0</v>
      </c>
      <c r="AA5" s="36"/>
      <c r="AB5" s="37">
        <f t="shared" si="11"/>
        <v>0</v>
      </c>
      <c r="AC5" s="36"/>
      <c r="AD5" s="37">
        <f t="shared" si="12"/>
        <v>0</v>
      </c>
      <c r="AE5" s="36"/>
      <c r="AF5" s="37">
        <f t="shared" si="13"/>
        <v>0</v>
      </c>
      <c r="AG5" s="36"/>
      <c r="AH5" s="37">
        <f t="shared" si="14"/>
        <v>0</v>
      </c>
      <c r="AI5" s="36"/>
      <c r="AJ5" s="37">
        <f t="shared" si="15"/>
        <v>0</v>
      </c>
      <c r="AK5" s="36"/>
      <c r="AL5" s="37">
        <f t="shared" si="16"/>
        <v>0</v>
      </c>
      <c r="AM5" s="36"/>
      <c r="AN5" s="37">
        <f t="shared" si="17"/>
        <v>0</v>
      </c>
      <c r="AO5" s="36"/>
      <c r="AP5" s="37">
        <f t="shared" si="18"/>
        <v>0</v>
      </c>
      <c r="AQ5" s="36"/>
      <c r="AR5" s="37">
        <f t="shared" si="19"/>
        <v>0</v>
      </c>
      <c r="AS5" s="36"/>
      <c r="AT5" s="37">
        <f t="shared" si="20"/>
        <v>0</v>
      </c>
      <c r="AU5" s="36"/>
      <c r="AV5" s="37">
        <f t="shared" si="21"/>
        <v>0</v>
      </c>
      <c r="AW5" s="36"/>
      <c r="AX5" s="37">
        <f t="shared" si="22"/>
        <v>0</v>
      </c>
      <c r="AY5" s="36"/>
      <c r="AZ5" s="37">
        <f t="shared" si="23"/>
        <v>0</v>
      </c>
      <c r="BA5" s="93"/>
      <c r="BB5" s="37">
        <f t="shared" si="24"/>
        <v>0</v>
      </c>
      <c r="BC5" s="38">
        <f t="shared" si="25"/>
        <v>0</v>
      </c>
      <c r="BD5" s="50">
        <v>656000</v>
      </c>
      <c r="BE5" s="32">
        <v>3</v>
      </c>
    </row>
    <row r="6" spans="1:57" x14ac:dyDescent="0.25">
      <c r="A6" s="88">
        <v>4</v>
      </c>
      <c r="B6" s="33" t="s">
        <v>27</v>
      </c>
      <c r="C6" s="112">
        <v>8.9</v>
      </c>
      <c r="D6" s="34">
        <v>7.6</v>
      </c>
      <c r="E6" s="39"/>
      <c r="F6" s="40">
        <f t="shared" si="0"/>
        <v>0</v>
      </c>
      <c r="G6" s="39"/>
      <c r="H6" s="40">
        <f t="shared" si="1"/>
        <v>0</v>
      </c>
      <c r="I6" s="39"/>
      <c r="J6" s="40">
        <f t="shared" si="2"/>
        <v>0</v>
      </c>
      <c r="K6" s="40"/>
      <c r="L6" s="40">
        <f t="shared" si="3"/>
        <v>0</v>
      </c>
      <c r="M6" s="39"/>
      <c r="N6" s="40">
        <f t="shared" si="4"/>
        <v>0</v>
      </c>
      <c r="O6" s="39"/>
      <c r="P6" s="40">
        <f t="shared" si="5"/>
        <v>0</v>
      </c>
      <c r="Q6" s="39"/>
      <c r="R6" s="40">
        <f t="shared" si="6"/>
        <v>0</v>
      </c>
      <c r="S6" s="39"/>
      <c r="T6" s="40">
        <f t="shared" si="7"/>
        <v>0</v>
      </c>
      <c r="U6" s="39"/>
      <c r="V6" s="40">
        <f t="shared" si="8"/>
        <v>0</v>
      </c>
      <c r="W6" s="39"/>
      <c r="X6" s="40">
        <f t="shared" si="9"/>
        <v>0</v>
      </c>
      <c r="Y6" s="39"/>
      <c r="Z6" s="40">
        <f t="shared" si="10"/>
        <v>0</v>
      </c>
      <c r="AA6" s="39"/>
      <c r="AB6" s="40">
        <f t="shared" si="11"/>
        <v>0</v>
      </c>
      <c r="AC6" s="39"/>
      <c r="AD6" s="40">
        <f t="shared" si="12"/>
        <v>0</v>
      </c>
      <c r="AE6" s="39"/>
      <c r="AF6" s="40">
        <f t="shared" si="13"/>
        <v>0</v>
      </c>
      <c r="AG6" s="39"/>
      <c r="AH6" s="40">
        <f t="shared" si="14"/>
        <v>0</v>
      </c>
      <c r="AI6" s="39"/>
      <c r="AJ6" s="40">
        <f t="shared" si="15"/>
        <v>0</v>
      </c>
      <c r="AK6" s="39"/>
      <c r="AL6" s="40">
        <f t="shared" si="16"/>
        <v>0</v>
      </c>
      <c r="AM6" s="39"/>
      <c r="AN6" s="40">
        <f t="shared" si="17"/>
        <v>0</v>
      </c>
      <c r="AO6" s="39"/>
      <c r="AP6" s="40">
        <f t="shared" si="18"/>
        <v>0</v>
      </c>
      <c r="AQ6" s="39"/>
      <c r="AR6" s="40">
        <f t="shared" si="19"/>
        <v>0</v>
      </c>
      <c r="AS6" s="39"/>
      <c r="AT6" s="40">
        <f t="shared" si="20"/>
        <v>0</v>
      </c>
      <c r="AU6" s="39"/>
      <c r="AV6" s="40">
        <f t="shared" si="21"/>
        <v>0</v>
      </c>
      <c r="AW6" s="39"/>
      <c r="AX6" s="40">
        <f t="shared" si="22"/>
        <v>0</v>
      </c>
      <c r="AY6" s="39"/>
      <c r="AZ6" s="40">
        <f t="shared" si="23"/>
        <v>0</v>
      </c>
      <c r="BA6" s="39"/>
      <c r="BB6" s="40">
        <f t="shared" si="24"/>
        <v>0</v>
      </c>
      <c r="BC6" s="41">
        <f t="shared" si="25"/>
        <v>0</v>
      </c>
      <c r="BD6" s="51">
        <v>42028</v>
      </c>
      <c r="BE6" s="35">
        <v>4</v>
      </c>
    </row>
    <row r="7" spans="1:57" x14ac:dyDescent="0.25">
      <c r="A7" s="87">
        <v>5</v>
      </c>
      <c r="B7" s="30" t="s">
        <v>28</v>
      </c>
      <c r="C7" s="111">
        <v>6.95</v>
      </c>
      <c r="D7" s="31">
        <v>5.95</v>
      </c>
      <c r="E7" s="36"/>
      <c r="F7" s="37">
        <f t="shared" si="0"/>
        <v>0</v>
      </c>
      <c r="G7" s="36"/>
      <c r="H7" s="37">
        <f t="shared" si="1"/>
        <v>0</v>
      </c>
      <c r="I7" s="36"/>
      <c r="J7" s="37">
        <f t="shared" si="2"/>
        <v>0</v>
      </c>
      <c r="K7" s="37"/>
      <c r="L7" s="37">
        <f t="shared" si="3"/>
        <v>0</v>
      </c>
      <c r="M7" s="36"/>
      <c r="N7" s="37">
        <f t="shared" si="4"/>
        <v>0</v>
      </c>
      <c r="O7" s="36"/>
      <c r="P7" s="37">
        <f t="shared" si="5"/>
        <v>0</v>
      </c>
      <c r="Q7" s="36"/>
      <c r="R7" s="37">
        <f t="shared" si="6"/>
        <v>0</v>
      </c>
      <c r="S7" s="36"/>
      <c r="T7" s="37">
        <f t="shared" si="7"/>
        <v>0</v>
      </c>
      <c r="U7" s="36"/>
      <c r="V7" s="37">
        <f t="shared" si="8"/>
        <v>0</v>
      </c>
      <c r="W7" s="36"/>
      <c r="X7" s="37">
        <f t="shared" si="9"/>
        <v>0</v>
      </c>
      <c r="Y7" s="36"/>
      <c r="Z7" s="37">
        <f t="shared" si="10"/>
        <v>0</v>
      </c>
      <c r="AA7" s="36"/>
      <c r="AB7" s="37">
        <f t="shared" si="11"/>
        <v>0</v>
      </c>
      <c r="AC7" s="36"/>
      <c r="AD7" s="37">
        <f t="shared" si="12"/>
        <v>0</v>
      </c>
      <c r="AE7" s="36"/>
      <c r="AF7" s="37">
        <f t="shared" si="13"/>
        <v>0</v>
      </c>
      <c r="AG7" s="36"/>
      <c r="AH7" s="37">
        <f t="shared" si="14"/>
        <v>0</v>
      </c>
      <c r="AI7" s="36"/>
      <c r="AJ7" s="37">
        <f t="shared" si="15"/>
        <v>0</v>
      </c>
      <c r="AK7" s="36"/>
      <c r="AL7" s="37">
        <f t="shared" si="16"/>
        <v>0</v>
      </c>
      <c r="AM7" s="36"/>
      <c r="AN7" s="37">
        <f t="shared" si="17"/>
        <v>0</v>
      </c>
      <c r="AO7" s="36"/>
      <c r="AP7" s="37">
        <f t="shared" si="18"/>
        <v>0</v>
      </c>
      <c r="AQ7" s="36"/>
      <c r="AR7" s="37">
        <f t="shared" si="19"/>
        <v>0</v>
      </c>
      <c r="AS7" s="36"/>
      <c r="AT7" s="37">
        <f t="shared" si="20"/>
        <v>0</v>
      </c>
      <c r="AU7" s="36"/>
      <c r="AV7" s="37">
        <f t="shared" si="21"/>
        <v>0</v>
      </c>
      <c r="AW7" s="36"/>
      <c r="AX7" s="37">
        <f t="shared" si="22"/>
        <v>0</v>
      </c>
      <c r="AY7" s="36"/>
      <c r="AZ7" s="37">
        <f t="shared" si="23"/>
        <v>0</v>
      </c>
      <c r="BA7" s="93"/>
      <c r="BB7" s="37">
        <f t="shared" si="24"/>
        <v>0</v>
      </c>
      <c r="BC7" s="38">
        <f t="shared" si="25"/>
        <v>0</v>
      </c>
      <c r="BD7" s="50">
        <v>42025</v>
      </c>
      <c r="BE7" s="32">
        <v>5</v>
      </c>
    </row>
    <row r="8" spans="1:57" x14ac:dyDescent="0.25">
      <c r="A8" s="88">
        <v>6</v>
      </c>
      <c r="B8" s="33" t="s">
        <v>0</v>
      </c>
      <c r="C8" s="112">
        <v>4</v>
      </c>
      <c r="D8" s="34">
        <v>3.3</v>
      </c>
      <c r="E8" s="39"/>
      <c r="F8" s="40">
        <f t="shared" si="0"/>
        <v>0</v>
      </c>
      <c r="G8" s="39"/>
      <c r="H8" s="40">
        <f t="shared" si="1"/>
        <v>0</v>
      </c>
      <c r="I8" s="39"/>
      <c r="J8" s="40">
        <f t="shared" si="2"/>
        <v>0</v>
      </c>
      <c r="K8" s="40"/>
      <c r="L8" s="40">
        <f t="shared" si="3"/>
        <v>0</v>
      </c>
      <c r="M8" s="39"/>
      <c r="N8" s="40">
        <f t="shared" si="4"/>
        <v>0</v>
      </c>
      <c r="O8" s="39"/>
      <c r="P8" s="40">
        <f t="shared" si="5"/>
        <v>0</v>
      </c>
      <c r="Q8" s="39"/>
      <c r="R8" s="40">
        <f t="shared" si="6"/>
        <v>0</v>
      </c>
      <c r="S8" s="39"/>
      <c r="T8" s="40">
        <f t="shared" si="7"/>
        <v>0</v>
      </c>
      <c r="U8" s="39"/>
      <c r="V8" s="40">
        <f t="shared" si="8"/>
        <v>0</v>
      </c>
      <c r="W8" s="39"/>
      <c r="X8" s="40">
        <f t="shared" si="9"/>
        <v>0</v>
      </c>
      <c r="Y8" s="39"/>
      <c r="Z8" s="40">
        <f t="shared" si="10"/>
        <v>0</v>
      </c>
      <c r="AA8" s="39"/>
      <c r="AB8" s="40">
        <f t="shared" si="11"/>
        <v>0</v>
      </c>
      <c r="AC8" s="39"/>
      <c r="AD8" s="40">
        <f t="shared" si="12"/>
        <v>0</v>
      </c>
      <c r="AE8" s="39"/>
      <c r="AF8" s="40">
        <f t="shared" si="13"/>
        <v>0</v>
      </c>
      <c r="AG8" s="39"/>
      <c r="AH8" s="40">
        <f t="shared" si="14"/>
        <v>0</v>
      </c>
      <c r="AI8" s="39"/>
      <c r="AJ8" s="40">
        <f t="shared" si="15"/>
        <v>0</v>
      </c>
      <c r="AK8" s="39"/>
      <c r="AL8" s="40">
        <f t="shared" si="16"/>
        <v>0</v>
      </c>
      <c r="AM8" s="39"/>
      <c r="AN8" s="40">
        <f t="shared" si="17"/>
        <v>0</v>
      </c>
      <c r="AO8" s="39"/>
      <c r="AP8" s="40">
        <f t="shared" si="18"/>
        <v>0</v>
      </c>
      <c r="AQ8" s="39"/>
      <c r="AR8" s="40">
        <f t="shared" si="19"/>
        <v>0</v>
      </c>
      <c r="AS8" s="39"/>
      <c r="AT8" s="40">
        <f t="shared" si="20"/>
        <v>0</v>
      </c>
      <c r="AU8" s="39"/>
      <c r="AV8" s="40">
        <f t="shared" si="21"/>
        <v>0</v>
      </c>
      <c r="AW8" s="39"/>
      <c r="AX8" s="40">
        <f t="shared" si="22"/>
        <v>0</v>
      </c>
      <c r="AY8" s="39"/>
      <c r="AZ8" s="40">
        <f t="shared" si="23"/>
        <v>0</v>
      </c>
      <c r="BA8" s="39"/>
      <c r="BB8" s="40">
        <f t="shared" si="24"/>
        <v>0</v>
      </c>
      <c r="BC8" s="41">
        <f t="shared" si="25"/>
        <v>0</v>
      </c>
      <c r="BD8" s="51">
        <v>750000</v>
      </c>
      <c r="BE8" s="35">
        <v>6</v>
      </c>
    </row>
    <row r="9" spans="1:57" x14ac:dyDescent="0.25">
      <c r="A9" s="87">
        <v>7</v>
      </c>
      <c r="B9" s="30" t="s">
        <v>12</v>
      </c>
      <c r="C9" s="111">
        <v>4.5999999999999996</v>
      </c>
      <c r="D9" s="31">
        <v>3.5</v>
      </c>
      <c r="E9" s="36"/>
      <c r="F9" s="37">
        <f t="shared" si="0"/>
        <v>0</v>
      </c>
      <c r="G9" s="36"/>
      <c r="H9" s="37">
        <f t="shared" si="1"/>
        <v>0</v>
      </c>
      <c r="I9" s="36"/>
      <c r="J9" s="37">
        <f t="shared" si="2"/>
        <v>0</v>
      </c>
      <c r="K9" s="37"/>
      <c r="L9" s="37">
        <f t="shared" si="3"/>
        <v>0</v>
      </c>
      <c r="M9" s="36"/>
      <c r="N9" s="37">
        <f t="shared" si="4"/>
        <v>0</v>
      </c>
      <c r="O9" s="36"/>
      <c r="P9" s="37">
        <f t="shared" si="5"/>
        <v>0</v>
      </c>
      <c r="Q9" s="36"/>
      <c r="R9" s="37">
        <f t="shared" si="6"/>
        <v>0</v>
      </c>
      <c r="S9" s="36"/>
      <c r="T9" s="37">
        <f t="shared" si="7"/>
        <v>0</v>
      </c>
      <c r="U9" s="36"/>
      <c r="V9" s="37">
        <f t="shared" si="8"/>
        <v>0</v>
      </c>
      <c r="W9" s="36"/>
      <c r="X9" s="37">
        <f t="shared" si="9"/>
        <v>0</v>
      </c>
      <c r="Y9" s="36"/>
      <c r="Z9" s="37">
        <f t="shared" si="10"/>
        <v>0</v>
      </c>
      <c r="AA9" s="36"/>
      <c r="AB9" s="37">
        <f t="shared" si="11"/>
        <v>0</v>
      </c>
      <c r="AC9" s="36"/>
      <c r="AD9" s="37">
        <f t="shared" si="12"/>
        <v>0</v>
      </c>
      <c r="AE9" s="36"/>
      <c r="AF9" s="37">
        <f t="shared" si="13"/>
        <v>0</v>
      </c>
      <c r="AG9" s="36"/>
      <c r="AH9" s="37">
        <f t="shared" si="14"/>
        <v>0</v>
      </c>
      <c r="AI9" s="36"/>
      <c r="AJ9" s="37">
        <f t="shared" si="15"/>
        <v>0</v>
      </c>
      <c r="AK9" s="36"/>
      <c r="AL9" s="37">
        <f t="shared" si="16"/>
        <v>0</v>
      </c>
      <c r="AM9" s="36"/>
      <c r="AN9" s="37">
        <f t="shared" si="17"/>
        <v>0</v>
      </c>
      <c r="AO9" s="36"/>
      <c r="AP9" s="37">
        <f t="shared" si="18"/>
        <v>0</v>
      </c>
      <c r="AQ9" s="36"/>
      <c r="AR9" s="37">
        <f t="shared" si="19"/>
        <v>0</v>
      </c>
      <c r="AS9" s="36"/>
      <c r="AT9" s="37">
        <f t="shared" si="20"/>
        <v>0</v>
      </c>
      <c r="AU9" s="36"/>
      <c r="AV9" s="37">
        <f t="shared" si="21"/>
        <v>0</v>
      </c>
      <c r="AW9" s="36"/>
      <c r="AX9" s="37">
        <f t="shared" si="22"/>
        <v>0</v>
      </c>
      <c r="AY9" s="36"/>
      <c r="AZ9" s="37">
        <f t="shared" si="23"/>
        <v>0</v>
      </c>
      <c r="BA9" s="93"/>
      <c r="BB9" s="37">
        <f t="shared" si="24"/>
        <v>0</v>
      </c>
      <c r="BC9" s="38">
        <f t="shared" si="25"/>
        <v>0</v>
      </c>
      <c r="BD9" s="50">
        <v>750005</v>
      </c>
      <c r="BE9" s="32">
        <v>7</v>
      </c>
    </row>
    <row r="10" spans="1:57" x14ac:dyDescent="0.25">
      <c r="A10" s="88">
        <v>8</v>
      </c>
      <c r="B10" s="33" t="s">
        <v>13</v>
      </c>
      <c r="C10" s="112">
        <v>19.600000000000001</v>
      </c>
      <c r="D10" s="34">
        <v>17</v>
      </c>
      <c r="E10" s="39"/>
      <c r="F10" s="40">
        <f t="shared" si="0"/>
        <v>0</v>
      </c>
      <c r="G10" s="39"/>
      <c r="H10" s="40">
        <f t="shared" si="1"/>
        <v>0</v>
      </c>
      <c r="I10" s="39"/>
      <c r="J10" s="40">
        <f t="shared" si="2"/>
        <v>0</v>
      </c>
      <c r="K10" s="40"/>
      <c r="L10" s="40">
        <f t="shared" si="3"/>
        <v>0</v>
      </c>
      <c r="M10" s="39"/>
      <c r="N10" s="40">
        <f t="shared" si="4"/>
        <v>0</v>
      </c>
      <c r="O10" s="39"/>
      <c r="P10" s="40">
        <f t="shared" si="5"/>
        <v>0</v>
      </c>
      <c r="Q10" s="39"/>
      <c r="R10" s="40">
        <f t="shared" si="6"/>
        <v>0</v>
      </c>
      <c r="S10" s="39"/>
      <c r="T10" s="40">
        <f t="shared" si="7"/>
        <v>0</v>
      </c>
      <c r="U10" s="39"/>
      <c r="V10" s="40">
        <f t="shared" si="8"/>
        <v>0</v>
      </c>
      <c r="W10" s="39"/>
      <c r="X10" s="40">
        <f t="shared" si="9"/>
        <v>0</v>
      </c>
      <c r="Y10" s="39"/>
      <c r="Z10" s="40">
        <f t="shared" si="10"/>
        <v>0</v>
      </c>
      <c r="AA10" s="39"/>
      <c r="AB10" s="40">
        <f t="shared" si="11"/>
        <v>0</v>
      </c>
      <c r="AC10" s="39"/>
      <c r="AD10" s="40">
        <f t="shared" si="12"/>
        <v>0</v>
      </c>
      <c r="AE10" s="39"/>
      <c r="AF10" s="40">
        <f t="shared" si="13"/>
        <v>0</v>
      </c>
      <c r="AG10" s="39"/>
      <c r="AH10" s="40">
        <f t="shared" si="14"/>
        <v>0</v>
      </c>
      <c r="AI10" s="39"/>
      <c r="AJ10" s="40">
        <f t="shared" si="15"/>
        <v>0</v>
      </c>
      <c r="AK10" s="39"/>
      <c r="AL10" s="40">
        <f t="shared" si="16"/>
        <v>0</v>
      </c>
      <c r="AM10" s="39"/>
      <c r="AN10" s="40">
        <f t="shared" si="17"/>
        <v>0</v>
      </c>
      <c r="AO10" s="39"/>
      <c r="AP10" s="40">
        <f t="shared" si="18"/>
        <v>0</v>
      </c>
      <c r="AQ10" s="39"/>
      <c r="AR10" s="40">
        <f t="shared" si="19"/>
        <v>0</v>
      </c>
      <c r="AS10" s="39"/>
      <c r="AT10" s="40">
        <f t="shared" si="20"/>
        <v>0</v>
      </c>
      <c r="AU10" s="39"/>
      <c r="AV10" s="40">
        <f t="shared" si="21"/>
        <v>0</v>
      </c>
      <c r="AW10" s="39"/>
      <c r="AX10" s="40">
        <f t="shared" si="22"/>
        <v>0</v>
      </c>
      <c r="AY10" s="39"/>
      <c r="AZ10" s="40">
        <f t="shared" si="23"/>
        <v>0</v>
      </c>
      <c r="BA10" s="39"/>
      <c r="BB10" s="40">
        <f t="shared" si="24"/>
        <v>0</v>
      </c>
      <c r="BC10" s="41">
        <f t="shared" si="25"/>
        <v>0</v>
      </c>
      <c r="BD10" s="51">
        <v>40386</v>
      </c>
      <c r="BE10" s="35">
        <v>8</v>
      </c>
    </row>
    <row r="11" spans="1:57" x14ac:dyDescent="0.25">
      <c r="A11" s="87">
        <v>9</v>
      </c>
      <c r="B11" s="30" t="s">
        <v>29</v>
      </c>
      <c r="C11" s="111">
        <v>6.9</v>
      </c>
      <c r="D11" s="31">
        <v>5.9</v>
      </c>
      <c r="E11" s="36"/>
      <c r="F11" s="37">
        <f t="shared" si="0"/>
        <v>0</v>
      </c>
      <c r="G11" s="36"/>
      <c r="H11" s="37">
        <f t="shared" si="1"/>
        <v>0</v>
      </c>
      <c r="I11" s="36"/>
      <c r="J11" s="37">
        <f t="shared" si="2"/>
        <v>0</v>
      </c>
      <c r="K11" s="37"/>
      <c r="L11" s="37">
        <f t="shared" si="3"/>
        <v>0</v>
      </c>
      <c r="M11" s="36"/>
      <c r="N11" s="37">
        <f t="shared" si="4"/>
        <v>0</v>
      </c>
      <c r="O11" s="36"/>
      <c r="P11" s="37">
        <f t="shared" si="5"/>
        <v>0</v>
      </c>
      <c r="Q11" s="36"/>
      <c r="R11" s="37">
        <f t="shared" si="6"/>
        <v>0</v>
      </c>
      <c r="S11" s="36"/>
      <c r="T11" s="37">
        <f t="shared" si="7"/>
        <v>0</v>
      </c>
      <c r="U11" s="36"/>
      <c r="V11" s="37">
        <f t="shared" si="8"/>
        <v>0</v>
      </c>
      <c r="W11" s="36"/>
      <c r="X11" s="37">
        <f t="shared" si="9"/>
        <v>0</v>
      </c>
      <c r="Y11" s="36"/>
      <c r="Z11" s="37">
        <f t="shared" si="10"/>
        <v>0</v>
      </c>
      <c r="AA11" s="36"/>
      <c r="AB11" s="37">
        <f t="shared" si="11"/>
        <v>0</v>
      </c>
      <c r="AC11" s="36"/>
      <c r="AD11" s="37">
        <f t="shared" si="12"/>
        <v>0</v>
      </c>
      <c r="AE11" s="36"/>
      <c r="AF11" s="37">
        <f t="shared" si="13"/>
        <v>0</v>
      </c>
      <c r="AG11" s="36"/>
      <c r="AH11" s="37">
        <f t="shared" si="14"/>
        <v>0</v>
      </c>
      <c r="AI11" s="36"/>
      <c r="AJ11" s="37">
        <f t="shared" si="15"/>
        <v>0</v>
      </c>
      <c r="AK11" s="36"/>
      <c r="AL11" s="37">
        <f t="shared" si="16"/>
        <v>0</v>
      </c>
      <c r="AM11" s="36"/>
      <c r="AN11" s="37">
        <f t="shared" si="17"/>
        <v>0</v>
      </c>
      <c r="AO11" s="36"/>
      <c r="AP11" s="37">
        <f t="shared" si="18"/>
        <v>0</v>
      </c>
      <c r="AQ11" s="36"/>
      <c r="AR11" s="37">
        <f t="shared" si="19"/>
        <v>0</v>
      </c>
      <c r="AS11" s="36"/>
      <c r="AT11" s="37">
        <f t="shared" si="20"/>
        <v>0</v>
      </c>
      <c r="AU11" s="36"/>
      <c r="AV11" s="37">
        <f t="shared" si="21"/>
        <v>0</v>
      </c>
      <c r="AW11" s="36"/>
      <c r="AX11" s="37">
        <f t="shared" si="22"/>
        <v>0</v>
      </c>
      <c r="AY11" s="36"/>
      <c r="AZ11" s="37">
        <f t="shared" si="23"/>
        <v>0</v>
      </c>
      <c r="BA11" s="93"/>
      <c r="BB11" s="37">
        <f t="shared" si="24"/>
        <v>0</v>
      </c>
      <c r="BC11" s="38">
        <f t="shared" si="25"/>
        <v>0</v>
      </c>
      <c r="BD11" s="50">
        <v>42089</v>
      </c>
      <c r="BE11" s="32">
        <v>9</v>
      </c>
    </row>
    <row r="12" spans="1:57" x14ac:dyDescent="0.25">
      <c r="A12" s="88">
        <v>10</v>
      </c>
      <c r="B12" s="33" t="s">
        <v>1</v>
      </c>
      <c r="C12" s="112">
        <v>10.85</v>
      </c>
      <c r="D12" s="34">
        <v>9</v>
      </c>
      <c r="E12" s="39"/>
      <c r="F12" s="40">
        <f t="shared" si="0"/>
        <v>0</v>
      </c>
      <c r="G12" s="39"/>
      <c r="H12" s="40">
        <f t="shared" si="1"/>
        <v>0</v>
      </c>
      <c r="I12" s="39"/>
      <c r="J12" s="40">
        <f t="shared" si="2"/>
        <v>0</v>
      </c>
      <c r="K12" s="40"/>
      <c r="L12" s="40">
        <f t="shared" si="3"/>
        <v>0</v>
      </c>
      <c r="M12" s="39"/>
      <c r="N12" s="40">
        <f t="shared" si="4"/>
        <v>0</v>
      </c>
      <c r="O12" s="39"/>
      <c r="P12" s="40">
        <f t="shared" si="5"/>
        <v>0</v>
      </c>
      <c r="Q12" s="39"/>
      <c r="R12" s="40">
        <f t="shared" si="6"/>
        <v>0</v>
      </c>
      <c r="S12" s="39"/>
      <c r="T12" s="40">
        <f t="shared" si="7"/>
        <v>0</v>
      </c>
      <c r="U12" s="39"/>
      <c r="V12" s="40">
        <f t="shared" si="8"/>
        <v>0</v>
      </c>
      <c r="W12" s="39"/>
      <c r="X12" s="40">
        <f t="shared" si="9"/>
        <v>0</v>
      </c>
      <c r="Y12" s="39"/>
      <c r="Z12" s="40">
        <f t="shared" si="10"/>
        <v>0</v>
      </c>
      <c r="AA12" s="39"/>
      <c r="AB12" s="40">
        <f t="shared" si="11"/>
        <v>0</v>
      </c>
      <c r="AC12" s="39"/>
      <c r="AD12" s="40">
        <f t="shared" si="12"/>
        <v>0</v>
      </c>
      <c r="AE12" s="39"/>
      <c r="AF12" s="40">
        <f t="shared" si="13"/>
        <v>0</v>
      </c>
      <c r="AG12" s="39"/>
      <c r="AH12" s="40">
        <f t="shared" si="14"/>
        <v>0</v>
      </c>
      <c r="AI12" s="39"/>
      <c r="AJ12" s="40">
        <f t="shared" si="15"/>
        <v>0</v>
      </c>
      <c r="AK12" s="39"/>
      <c r="AL12" s="40">
        <f t="shared" si="16"/>
        <v>0</v>
      </c>
      <c r="AM12" s="39"/>
      <c r="AN12" s="40">
        <f t="shared" si="17"/>
        <v>0</v>
      </c>
      <c r="AO12" s="39"/>
      <c r="AP12" s="40">
        <f t="shared" si="18"/>
        <v>0</v>
      </c>
      <c r="AQ12" s="39"/>
      <c r="AR12" s="40">
        <f t="shared" si="19"/>
        <v>0</v>
      </c>
      <c r="AS12" s="39"/>
      <c r="AT12" s="40">
        <f t="shared" si="20"/>
        <v>0</v>
      </c>
      <c r="AU12" s="39"/>
      <c r="AV12" s="40">
        <f t="shared" si="21"/>
        <v>0</v>
      </c>
      <c r="AW12" s="39"/>
      <c r="AX12" s="40">
        <f t="shared" si="22"/>
        <v>0</v>
      </c>
      <c r="AY12" s="39"/>
      <c r="AZ12" s="40">
        <f t="shared" si="23"/>
        <v>0</v>
      </c>
      <c r="BA12" s="39"/>
      <c r="BB12" s="40">
        <f t="shared" si="24"/>
        <v>0</v>
      </c>
      <c r="BC12" s="41">
        <f t="shared" si="25"/>
        <v>0</v>
      </c>
      <c r="BD12" s="51">
        <v>41587</v>
      </c>
      <c r="BE12" s="35">
        <v>10</v>
      </c>
    </row>
    <row r="13" spans="1:57" x14ac:dyDescent="0.25">
      <c r="A13" s="87">
        <v>11</v>
      </c>
      <c r="B13" s="30" t="s">
        <v>30</v>
      </c>
      <c r="C13" s="111">
        <v>9.85</v>
      </c>
      <c r="D13" s="31">
        <v>8.4</v>
      </c>
      <c r="E13" s="36"/>
      <c r="F13" s="37">
        <f t="shared" si="0"/>
        <v>0</v>
      </c>
      <c r="G13" s="36"/>
      <c r="H13" s="37">
        <f t="shared" si="1"/>
        <v>0</v>
      </c>
      <c r="I13" s="36"/>
      <c r="J13" s="37">
        <f t="shared" si="2"/>
        <v>0</v>
      </c>
      <c r="K13" s="37"/>
      <c r="L13" s="37">
        <f t="shared" si="3"/>
        <v>0</v>
      </c>
      <c r="M13" s="36"/>
      <c r="N13" s="37">
        <f t="shared" si="4"/>
        <v>0</v>
      </c>
      <c r="O13" s="36"/>
      <c r="P13" s="37">
        <f t="shared" si="5"/>
        <v>0</v>
      </c>
      <c r="Q13" s="36"/>
      <c r="R13" s="37">
        <f t="shared" si="6"/>
        <v>0</v>
      </c>
      <c r="S13" s="36"/>
      <c r="T13" s="37">
        <f t="shared" si="7"/>
        <v>0</v>
      </c>
      <c r="U13" s="36"/>
      <c r="V13" s="37">
        <f t="shared" si="8"/>
        <v>0</v>
      </c>
      <c r="W13" s="36"/>
      <c r="X13" s="37">
        <f t="shared" si="9"/>
        <v>0</v>
      </c>
      <c r="Y13" s="36"/>
      <c r="Z13" s="37">
        <f t="shared" si="10"/>
        <v>0</v>
      </c>
      <c r="AA13" s="36"/>
      <c r="AB13" s="37">
        <f t="shared" si="11"/>
        <v>0</v>
      </c>
      <c r="AC13" s="36"/>
      <c r="AD13" s="37">
        <f t="shared" si="12"/>
        <v>0</v>
      </c>
      <c r="AE13" s="36"/>
      <c r="AF13" s="37">
        <f t="shared" si="13"/>
        <v>0</v>
      </c>
      <c r="AG13" s="36"/>
      <c r="AH13" s="37">
        <f t="shared" si="14"/>
        <v>0</v>
      </c>
      <c r="AI13" s="36"/>
      <c r="AJ13" s="37">
        <f t="shared" si="15"/>
        <v>0</v>
      </c>
      <c r="AK13" s="36"/>
      <c r="AL13" s="37">
        <f t="shared" si="16"/>
        <v>0</v>
      </c>
      <c r="AM13" s="36"/>
      <c r="AN13" s="37">
        <f t="shared" si="17"/>
        <v>0</v>
      </c>
      <c r="AO13" s="36"/>
      <c r="AP13" s="37">
        <f t="shared" si="18"/>
        <v>0</v>
      </c>
      <c r="AQ13" s="36"/>
      <c r="AR13" s="37">
        <f t="shared" si="19"/>
        <v>0</v>
      </c>
      <c r="AS13" s="36"/>
      <c r="AT13" s="37">
        <f t="shared" si="20"/>
        <v>0</v>
      </c>
      <c r="AU13" s="36"/>
      <c r="AV13" s="37">
        <f t="shared" si="21"/>
        <v>0</v>
      </c>
      <c r="AW13" s="36"/>
      <c r="AX13" s="37">
        <f t="shared" si="22"/>
        <v>0</v>
      </c>
      <c r="AY13" s="36"/>
      <c r="AZ13" s="37">
        <f t="shared" si="23"/>
        <v>0</v>
      </c>
      <c r="BA13" s="93"/>
      <c r="BB13" s="37">
        <f t="shared" si="24"/>
        <v>0</v>
      </c>
      <c r="BC13" s="38">
        <f t="shared" si="25"/>
        <v>0</v>
      </c>
      <c r="BD13" s="50">
        <v>42029</v>
      </c>
      <c r="BE13" s="32">
        <v>11</v>
      </c>
    </row>
    <row r="14" spans="1:57" x14ac:dyDescent="0.25">
      <c r="A14" s="88">
        <v>12</v>
      </c>
      <c r="B14" s="33" t="s">
        <v>31</v>
      </c>
      <c r="C14" s="112">
        <v>9.98</v>
      </c>
      <c r="D14" s="34">
        <v>9</v>
      </c>
      <c r="E14" s="39"/>
      <c r="F14" s="40">
        <f t="shared" si="0"/>
        <v>0</v>
      </c>
      <c r="G14" s="39"/>
      <c r="H14" s="40">
        <f t="shared" si="1"/>
        <v>0</v>
      </c>
      <c r="I14" s="39"/>
      <c r="J14" s="40">
        <f t="shared" si="2"/>
        <v>0</v>
      </c>
      <c r="K14" s="40"/>
      <c r="L14" s="40">
        <f t="shared" si="3"/>
        <v>0</v>
      </c>
      <c r="M14" s="39"/>
      <c r="N14" s="40">
        <f t="shared" si="4"/>
        <v>0</v>
      </c>
      <c r="O14" s="39"/>
      <c r="P14" s="40">
        <f t="shared" si="5"/>
        <v>0</v>
      </c>
      <c r="Q14" s="39"/>
      <c r="R14" s="40">
        <f t="shared" si="6"/>
        <v>0</v>
      </c>
      <c r="S14" s="39"/>
      <c r="T14" s="40">
        <f t="shared" si="7"/>
        <v>0</v>
      </c>
      <c r="U14" s="39"/>
      <c r="V14" s="40">
        <f t="shared" si="8"/>
        <v>0</v>
      </c>
      <c r="W14" s="39"/>
      <c r="X14" s="40">
        <f t="shared" si="9"/>
        <v>0</v>
      </c>
      <c r="Y14" s="39"/>
      <c r="Z14" s="40">
        <f t="shared" si="10"/>
        <v>0</v>
      </c>
      <c r="AA14" s="39"/>
      <c r="AB14" s="40">
        <f t="shared" si="11"/>
        <v>0</v>
      </c>
      <c r="AC14" s="39"/>
      <c r="AD14" s="40">
        <f t="shared" si="12"/>
        <v>0</v>
      </c>
      <c r="AE14" s="39"/>
      <c r="AF14" s="40">
        <f t="shared" si="13"/>
        <v>0</v>
      </c>
      <c r="AG14" s="39"/>
      <c r="AH14" s="40">
        <f t="shared" si="14"/>
        <v>0</v>
      </c>
      <c r="AI14" s="39"/>
      <c r="AJ14" s="40">
        <f t="shared" si="15"/>
        <v>0</v>
      </c>
      <c r="AK14" s="39"/>
      <c r="AL14" s="40">
        <f t="shared" si="16"/>
        <v>0</v>
      </c>
      <c r="AM14" s="39"/>
      <c r="AN14" s="40">
        <f t="shared" si="17"/>
        <v>0</v>
      </c>
      <c r="AO14" s="39"/>
      <c r="AP14" s="40">
        <f t="shared" si="18"/>
        <v>0</v>
      </c>
      <c r="AQ14" s="39"/>
      <c r="AR14" s="40">
        <f t="shared" si="19"/>
        <v>0</v>
      </c>
      <c r="AS14" s="39"/>
      <c r="AT14" s="40">
        <f t="shared" si="20"/>
        <v>0</v>
      </c>
      <c r="AU14" s="39"/>
      <c r="AV14" s="40">
        <f t="shared" si="21"/>
        <v>0</v>
      </c>
      <c r="AW14" s="39"/>
      <c r="AX14" s="40">
        <f t="shared" si="22"/>
        <v>0</v>
      </c>
      <c r="AY14" s="39"/>
      <c r="AZ14" s="40">
        <f t="shared" si="23"/>
        <v>0</v>
      </c>
      <c r="BA14" s="39"/>
      <c r="BB14" s="40">
        <f t="shared" si="24"/>
        <v>0</v>
      </c>
      <c r="BC14" s="41">
        <f t="shared" si="25"/>
        <v>0</v>
      </c>
      <c r="BD14" s="51">
        <v>41586</v>
      </c>
      <c r="BE14" s="35">
        <v>12</v>
      </c>
    </row>
    <row r="15" spans="1:57" x14ac:dyDescent="0.25">
      <c r="A15" s="87">
        <v>13</v>
      </c>
      <c r="B15" s="30" t="s">
        <v>32</v>
      </c>
      <c r="C15" s="111">
        <v>20</v>
      </c>
      <c r="D15" s="31">
        <v>14</v>
      </c>
      <c r="E15" s="36"/>
      <c r="F15" s="37">
        <f t="shared" si="0"/>
        <v>0</v>
      </c>
      <c r="G15" s="36"/>
      <c r="H15" s="37">
        <f t="shared" si="1"/>
        <v>0</v>
      </c>
      <c r="I15" s="36"/>
      <c r="J15" s="37">
        <f t="shared" si="2"/>
        <v>0</v>
      </c>
      <c r="K15" s="37"/>
      <c r="L15" s="37">
        <f t="shared" si="3"/>
        <v>0</v>
      </c>
      <c r="M15" s="36"/>
      <c r="N15" s="37">
        <f t="shared" si="4"/>
        <v>0</v>
      </c>
      <c r="O15" s="36"/>
      <c r="P15" s="37">
        <f t="shared" si="5"/>
        <v>0</v>
      </c>
      <c r="Q15" s="36"/>
      <c r="R15" s="37">
        <f t="shared" si="6"/>
        <v>0</v>
      </c>
      <c r="S15" s="36"/>
      <c r="T15" s="37">
        <f t="shared" si="7"/>
        <v>0</v>
      </c>
      <c r="U15" s="36"/>
      <c r="V15" s="37">
        <f t="shared" si="8"/>
        <v>0</v>
      </c>
      <c r="W15" s="36"/>
      <c r="X15" s="37">
        <f t="shared" si="9"/>
        <v>0</v>
      </c>
      <c r="Y15" s="36"/>
      <c r="Z15" s="37">
        <f t="shared" si="10"/>
        <v>0</v>
      </c>
      <c r="AA15" s="36"/>
      <c r="AB15" s="37">
        <f t="shared" si="11"/>
        <v>0</v>
      </c>
      <c r="AC15" s="36"/>
      <c r="AD15" s="37">
        <f t="shared" si="12"/>
        <v>0</v>
      </c>
      <c r="AE15" s="36"/>
      <c r="AF15" s="37">
        <f t="shared" si="13"/>
        <v>0</v>
      </c>
      <c r="AG15" s="36"/>
      <c r="AH15" s="37">
        <f t="shared" si="14"/>
        <v>0</v>
      </c>
      <c r="AI15" s="36"/>
      <c r="AJ15" s="37">
        <f t="shared" si="15"/>
        <v>0</v>
      </c>
      <c r="AK15" s="36"/>
      <c r="AL15" s="37">
        <f t="shared" si="16"/>
        <v>0</v>
      </c>
      <c r="AM15" s="36"/>
      <c r="AN15" s="37">
        <f t="shared" si="17"/>
        <v>0</v>
      </c>
      <c r="AO15" s="36"/>
      <c r="AP15" s="37">
        <f t="shared" si="18"/>
        <v>0</v>
      </c>
      <c r="AQ15" s="36"/>
      <c r="AR15" s="37">
        <f t="shared" si="19"/>
        <v>0</v>
      </c>
      <c r="AS15" s="36"/>
      <c r="AT15" s="37">
        <f t="shared" si="20"/>
        <v>0</v>
      </c>
      <c r="AU15" s="36"/>
      <c r="AV15" s="37">
        <f t="shared" si="21"/>
        <v>0</v>
      </c>
      <c r="AW15" s="36"/>
      <c r="AX15" s="37">
        <f t="shared" si="22"/>
        <v>0</v>
      </c>
      <c r="AY15" s="36"/>
      <c r="AZ15" s="37">
        <f t="shared" si="23"/>
        <v>0</v>
      </c>
      <c r="BA15" s="93"/>
      <c r="BB15" s="37">
        <f t="shared" si="24"/>
        <v>0</v>
      </c>
      <c r="BC15" s="38">
        <f t="shared" si="25"/>
        <v>0</v>
      </c>
      <c r="BD15" s="50">
        <v>960</v>
      </c>
      <c r="BE15" s="32">
        <v>13</v>
      </c>
    </row>
    <row r="16" spans="1:57" x14ac:dyDescent="0.25">
      <c r="A16" s="88">
        <v>14</v>
      </c>
      <c r="B16" s="33" t="s">
        <v>35</v>
      </c>
      <c r="C16" s="112">
        <v>7.7</v>
      </c>
      <c r="D16" s="34">
        <v>6.5</v>
      </c>
      <c r="E16" s="39"/>
      <c r="F16" s="40">
        <f t="shared" si="0"/>
        <v>0</v>
      </c>
      <c r="G16" s="39"/>
      <c r="H16" s="40">
        <f t="shared" si="1"/>
        <v>0</v>
      </c>
      <c r="I16" s="39"/>
      <c r="J16" s="40">
        <f t="shared" si="2"/>
        <v>0</v>
      </c>
      <c r="K16" s="40"/>
      <c r="L16" s="40">
        <f t="shared" si="3"/>
        <v>0</v>
      </c>
      <c r="M16" s="39"/>
      <c r="N16" s="40">
        <f t="shared" si="4"/>
        <v>0</v>
      </c>
      <c r="O16" s="39"/>
      <c r="P16" s="40">
        <f t="shared" si="5"/>
        <v>0</v>
      </c>
      <c r="Q16" s="39"/>
      <c r="R16" s="40">
        <f t="shared" si="6"/>
        <v>0</v>
      </c>
      <c r="S16" s="39"/>
      <c r="T16" s="40">
        <f t="shared" si="7"/>
        <v>0</v>
      </c>
      <c r="U16" s="39"/>
      <c r="V16" s="40">
        <f t="shared" si="8"/>
        <v>0</v>
      </c>
      <c r="W16" s="39"/>
      <c r="X16" s="40">
        <f t="shared" si="9"/>
        <v>0</v>
      </c>
      <c r="Y16" s="39"/>
      <c r="Z16" s="40">
        <f t="shared" si="10"/>
        <v>0</v>
      </c>
      <c r="AA16" s="39"/>
      <c r="AB16" s="40">
        <f t="shared" si="11"/>
        <v>0</v>
      </c>
      <c r="AC16" s="39"/>
      <c r="AD16" s="40">
        <f t="shared" si="12"/>
        <v>0</v>
      </c>
      <c r="AE16" s="39"/>
      <c r="AF16" s="40">
        <f t="shared" si="13"/>
        <v>0</v>
      </c>
      <c r="AG16" s="39"/>
      <c r="AH16" s="40">
        <f t="shared" si="14"/>
        <v>0</v>
      </c>
      <c r="AI16" s="39"/>
      <c r="AJ16" s="40">
        <f t="shared" si="15"/>
        <v>0</v>
      </c>
      <c r="AK16" s="39"/>
      <c r="AL16" s="40">
        <f t="shared" si="16"/>
        <v>0</v>
      </c>
      <c r="AM16" s="39"/>
      <c r="AN16" s="40">
        <f t="shared" si="17"/>
        <v>0</v>
      </c>
      <c r="AO16" s="39"/>
      <c r="AP16" s="40">
        <f t="shared" si="18"/>
        <v>0</v>
      </c>
      <c r="AQ16" s="39"/>
      <c r="AR16" s="40">
        <f t="shared" si="19"/>
        <v>0</v>
      </c>
      <c r="AS16" s="39"/>
      <c r="AT16" s="40">
        <f t="shared" si="20"/>
        <v>0</v>
      </c>
      <c r="AU16" s="39"/>
      <c r="AV16" s="40">
        <f t="shared" si="21"/>
        <v>0</v>
      </c>
      <c r="AW16" s="39"/>
      <c r="AX16" s="40">
        <f t="shared" si="22"/>
        <v>0</v>
      </c>
      <c r="AY16" s="39"/>
      <c r="AZ16" s="40">
        <f t="shared" si="23"/>
        <v>0</v>
      </c>
      <c r="BA16" s="39"/>
      <c r="BB16" s="40">
        <f t="shared" si="24"/>
        <v>0</v>
      </c>
      <c r="BC16" s="41">
        <f t="shared" si="25"/>
        <v>0</v>
      </c>
      <c r="BD16" s="51">
        <v>42183</v>
      </c>
      <c r="BE16" s="35">
        <v>17</v>
      </c>
    </row>
    <row r="17" spans="1:57" x14ac:dyDescent="0.25">
      <c r="A17" s="87">
        <v>15</v>
      </c>
      <c r="B17" s="30" t="s">
        <v>47</v>
      </c>
      <c r="C17" s="111">
        <v>6.4</v>
      </c>
      <c r="D17" s="31">
        <v>5.45</v>
      </c>
      <c r="E17" s="36"/>
      <c r="F17" s="37">
        <f t="shared" si="0"/>
        <v>0</v>
      </c>
      <c r="G17" s="36"/>
      <c r="H17" s="37">
        <f t="shared" si="1"/>
        <v>0</v>
      </c>
      <c r="I17" s="36"/>
      <c r="J17" s="37">
        <f t="shared" si="2"/>
        <v>0</v>
      </c>
      <c r="K17" s="37"/>
      <c r="L17" s="37">
        <f t="shared" si="3"/>
        <v>0</v>
      </c>
      <c r="M17" s="36"/>
      <c r="N17" s="37">
        <f t="shared" si="4"/>
        <v>0</v>
      </c>
      <c r="O17" s="36"/>
      <c r="P17" s="37">
        <f t="shared" si="5"/>
        <v>0</v>
      </c>
      <c r="Q17" s="36"/>
      <c r="R17" s="37">
        <f t="shared" si="6"/>
        <v>0</v>
      </c>
      <c r="S17" s="36"/>
      <c r="T17" s="37">
        <f t="shared" si="7"/>
        <v>0</v>
      </c>
      <c r="U17" s="36"/>
      <c r="V17" s="37">
        <f t="shared" si="8"/>
        <v>0</v>
      </c>
      <c r="W17" s="36"/>
      <c r="X17" s="37">
        <f t="shared" si="9"/>
        <v>0</v>
      </c>
      <c r="Y17" s="36"/>
      <c r="Z17" s="37">
        <f t="shared" si="10"/>
        <v>0</v>
      </c>
      <c r="AA17" s="36"/>
      <c r="AB17" s="37">
        <f t="shared" si="11"/>
        <v>0</v>
      </c>
      <c r="AC17" s="36"/>
      <c r="AD17" s="37">
        <f t="shared" si="12"/>
        <v>0</v>
      </c>
      <c r="AE17" s="36"/>
      <c r="AF17" s="37">
        <f t="shared" si="13"/>
        <v>0</v>
      </c>
      <c r="AG17" s="36"/>
      <c r="AH17" s="37">
        <f t="shared" si="14"/>
        <v>0</v>
      </c>
      <c r="AI17" s="36"/>
      <c r="AJ17" s="37">
        <f t="shared" si="15"/>
        <v>0</v>
      </c>
      <c r="AK17" s="36"/>
      <c r="AL17" s="37">
        <f t="shared" si="16"/>
        <v>0</v>
      </c>
      <c r="AM17" s="36"/>
      <c r="AN17" s="37">
        <f t="shared" si="17"/>
        <v>0</v>
      </c>
      <c r="AO17" s="36"/>
      <c r="AP17" s="37">
        <f t="shared" si="18"/>
        <v>0</v>
      </c>
      <c r="AQ17" s="36"/>
      <c r="AR17" s="37">
        <f t="shared" si="19"/>
        <v>0</v>
      </c>
      <c r="AS17" s="36"/>
      <c r="AT17" s="37">
        <f t="shared" si="20"/>
        <v>0</v>
      </c>
      <c r="AU17" s="36"/>
      <c r="AV17" s="37">
        <f t="shared" si="21"/>
        <v>0</v>
      </c>
      <c r="AW17" s="36"/>
      <c r="AX17" s="37">
        <f t="shared" si="22"/>
        <v>0</v>
      </c>
      <c r="AY17" s="36"/>
      <c r="AZ17" s="37">
        <f t="shared" si="23"/>
        <v>0</v>
      </c>
      <c r="BA17" s="93"/>
      <c r="BB17" s="37">
        <f t="shared" si="24"/>
        <v>0</v>
      </c>
      <c r="BC17" s="38">
        <f t="shared" si="25"/>
        <v>0</v>
      </c>
      <c r="BD17" s="50">
        <v>41990</v>
      </c>
      <c r="BE17" s="32">
        <v>18</v>
      </c>
    </row>
    <row r="18" spans="1:57" x14ac:dyDescent="0.25">
      <c r="A18" s="88">
        <v>16</v>
      </c>
      <c r="B18" s="33" t="s">
        <v>15</v>
      </c>
      <c r="C18" s="112">
        <v>9.1999999999999993</v>
      </c>
      <c r="D18" s="34">
        <v>7.6</v>
      </c>
      <c r="E18" s="39"/>
      <c r="F18" s="40">
        <f t="shared" si="0"/>
        <v>0</v>
      </c>
      <c r="G18" s="39"/>
      <c r="H18" s="40">
        <f t="shared" si="1"/>
        <v>0</v>
      </c>
      <c r="I18" s="39"/>
      <c r="J18" s="40">
        <f t="shared" si="2"/>
        <v>0</v>
      </c>
      <c r="K18" s="40"/>
      <c r="L18" s="40">
        <f t="shared" si="3"/>
        <v>0</v>
      </c>
      <c r="M18" s="39"/>
      <c r="N18" s="40">
        <f t="shared" si="4"/>
        <v>0</v>
      </c>
      <c r="O18" s="39"/>
      <c r="P18" s="40">
        <f t="shared" si="5"/>
        <v>0</v>
      </c>
      <c r="Q18" s="39"/>
      <c r="R18" s="40">
        <f t="shared" si="6"/>
        <v>0</v>
      </c>
      <c r="S18" s="39"/>
      <c r="T18" s="40">
        <f t="shared" si="7"/>
        <v>0</v>
      </c>
      <c r="U18" s="39"/>
      <c r="V18" s="40">
        <f t="shared" si="8"/>
        <v>0</v>
      </c>
      <c r="W18" s="39"/>
      <c r="X18" s="40">
        <f t="shared" si="9"/>
        <v>0</v>
      </c>
      <c r="Y18" s="39"/>
      <c r="Z18" s="40">
        <f t="shared" si="10"/>
        <v>0</v>
      </c>
      <c r="AA18" s="39"/>
      <c r="AB18" s="40">
        <f t="shared" si="11"/>
        <v>0</v>
      </c>
      <c r="AC18" s="39"/>
      <c r="AD18" s="40">
        <f t="shared" si="12"/>
        <v>0</v>
      </c>
      <c r="AE18" s="39"/>
      <c r="AF18" s="40">
        <f t="shared" si="13"/>
        <v>0</v>
      </c>
      <c r="AG18" s="39"/>
      <c r="AH18" s="40">
        <f t="shared" si="14"/>
        <v>0</v>
      </c>
      <c r="AI18" s="39"/>
      <c r="AJ18" s="40">
        <f t="shared" si="15"/>
        <v>0</v>
      </c>
      <c r="AK18" s="39"/>
      <c r="AL18" s="40">
        <f t="shared" si="16"/>
        <v>0</v>
      </c>
      <c r="AM18" s="39"/>
      <c r="AN18" s="40">
        <f t="shared" si="17"/>
        <v>0</v>
      </c>
      <c r="AO18" s="39"/>
      <c r="AP18" s="40">
        <f t="shared" si="18"/>
        <v>0</v>
      </c>
      <c r="AQ18" s="39"/>
      <c r="AR18" s="40">
        <f t="shared" si="19"/>
        <v>0</v>
      </c>
      <c r="AS18" s="39"/>
      <c r="AT18" s="40">
        <f t="shared" si="20"/>
        <v>0</v>
      </c>
      <c r="AU18" s="39"/>
      <c r="AV18" s="40">
        <f t="shared" si="21"/>
        <v>0</v>
      </c>
      <c r="AW18" s="39"/>
      <c r="AX18" s="40">
        <f t="shared" si="22"/>
        <v>0</v>
      </c>
      <c r="AY18" s="39"/>
      <c r="AZ18" s="40">
        <f t="shared" si="23"/>
        <v>0</v>
      </c>
      <c r="BA18" s="39"/>
      <c r="BB18" s="40">
        <f t="shared" si="24"/>
        <v>0</v>
      </c>
      <c r="BC18" s="41">
        <f t="shared" si="25"/>
        <v>0</v>
      </c>
      <c r="BD18" s="51">
        <v>42024</v>
      </c>
      <c r="BE18" s="35">
        <v>19</v>
      </c>
    </row>
    <row r="19" spans="1:57" x14ac:dyDescent="0.25">
      <c r="A19" s="87">
        <v>17</v>
      </c>
      <c r="B19" s="30" t="s">
        <v>36</v>
      </c>
      <c r="C19" s="111">
        <v>8.5</v>
      </c>
      <c r="D19" s="31">
        <v>6.9</v>
      </c>
      <c r="E19" s="36"/>
      <c r="F19" s="37">
        <f t="shared" si="0"/>
        <v>0</v>
      </c>
      <c r="G19" s="36"/>
      <c r="H19" s="37">
        <f t="shared" si="1"/>
        <v>0</v>
      </c>
      <c r="I19" s="36"/>
      <c r="J19" s="37">
        <f t="shared" si="2"/>
        <v>0</v>
      </c>
      <c r="K19" s="37"/>
      <c r="L19" s="37">
        <f t="shared" si="3"/>
        <v>0</v>
      </c>
      <c r="M19" s="36"/>
      <c r="N19" s="37">
        <f t="shared" si="4"/>
        <v>0</v>
      </c>
      <c r="O19" s="36"/>
      <c r="P19" s="37">
        <f t="shared" si="5"/>
        <v>0</v>
      </c>
      <c r="Q19" s="36"/>
      <c r="R19" s="37">
        <f t="shared" si="6"/>
        <v>0</v>
      </c>
      <c r="S19" s="36"/>
      <c r="T19" s="37">
        <f t="shared" si="7"/>
        <v>0</v>
      </c>
      <c r="U19" s="36"/>
      <c r="V19" s="37">
        <f t="shared" si="8"/>
        <v>0</v>
      </c>
      <c r="W19" s="36"/>
      <c r="X19" s="37">
        <f t="shared" si="9"/>
        <v>0</v>
      </c>
      <c r="Y19" s="36"/>
      <c r="Z19" s="37">
        <f t="shared" si="10"/>
        <v>0</v>
      </c>
      <c r="AA19" s="36"/>
      <c r="AB19" s="37">
        <f t="shared" si="11"/>
        <v>0</v>
      </c>
      <c r="AC19" s="36"/>
      <c r="AD19" s="37">
        <f t="shared" si="12"/>
        <v>0</v>
      </c>
      <c r="AE19" s="36"/>
      <c r="AF19" s="37">
        <f t="shared" si="13"/>
        <v>0</v>
      </c>
      <c r="AG19" s="36"/>
      <c r="AH19" s="37">
        <f t="shared" si="14"/>
        <v>0</v>
      </c>
      <c r="AI19" s="36"/>
      <c r="AJ19" s="37">
        <f t="shared" si="15"/>
        <v>0</v>
      </c>
      <c r="AK19" s="36"/>
      <c r="AL19" s="37">
        <f t="shared" si="16"/>
        <v>0</v>
      </c>
      <c r="AM19" s="36"/>
      <c r="AN19" s="37">
        <f t="shared" si="17"/>
        <v>0</v>
      </c>
      <c r="AO19" s="36"/>
      <c r="AP19" s="37">
        <f t="shared" si="18"/>
        <v>0</v>
      </c>
      <c r="AQ19" s="36"/>
      <c r="AR19" s="37">
        <f t="shared" si="19"/>
        <v>0</v>
      </c>
      <c r="AS19" s="36"/>
      <c r="AT19" s="37">
        <f t="shared" si="20"/>
        <v>0</v>
      </c>
      <c r="AU19" s="36"/>
      <c r="AV19" s="37">
        <f t="shared" si="21"/>
        <v>0</v>
      </c>
      <c r="AW19" s="36"/>
      <c r="AX19" s="37">
        <f t="shared" si="22"/>
        <v>0</v>
      </c>
      <c r="AY19" s="36"/>
      <c r="AZ19" s="37">
        <f t="shared" si="23"/>
        <v>0</v>
      </c>
      <c r="BA19" s="93"/>
      <c r="BB19" s="37">
        <f t="shared" si="24"/>
        <v>0</v>
      </c>
      <c r="BC19" s="38">
        <f t="shared" si="25"/>
        <v>0</v>
      </c>
      <c r="BD19" s="50">
        <v>41886</v>
      </c>
      <c r="BE19" s="32">
        <v>20</v>
      </c>
    </row>
    <row r="20" spans="1:57" x14ac:dyDescent="0.25">
      <c r="A20" s="88">
        <v>18</v>
      </c>
      <c r="B20" s="33" t="s">
        <v>14</v>
      </c>
      <c r="C20" s="112">
        <v>7.1</v>
      </c>
      <c r="D20" s="34">
        <v>6.1</v>
      </c>
      <c r="E20" s="39"/>
      <c r="F20" s="40">
        <f t="shared" si="0"/>
        <v>0</v>
      </c>
      <c r="G20" s="39"/>
      <c r="H20" s="40">
        <f t="shared" si="1"/>
        <v>0</v>
      </c>
      <c r="I20" s="39"/>
      <c r="J20" s="40">
        <f t="shared" si="2"/>
        <v>0</v>
      </c>
      <c r="K20" s="40"/>
      <c r="L20" s="40">
        <f t="shared" si="3"/>
        <v>0</v>
      </c>
      <c r="M20" s="39"/>
      <c r="N20" s="40">
        <f t="shared" si="4"/>
        <v>0</v>
      </c>
      <c r="O20" s="39"/>
      <c r="P20" s="40">
        <f t="shared" si="5"/>
        <v>0</v>
      </c>
      <c r="Q20" s="39"/>
      <c r="R20" s="40">
        <f t="shared" si="6"/>
        <v>0</v>
      </c>
      <c r="S20" s="39"/>
      <c r="T20" s="40">
        <f t="shared" si="7"/>
        <v>0</v>
      </c>
      <c r="U20" s="39"/>
      <c r="V20" s="40">
        <f t="shared" si="8"/>
        <v>0</v>
      </c>
      <c r="W20" s="39"/>
      <c r="X20" s="40">
        <f t="shared" si="9"/>
        <v>0</v>
      </c>
      <c r="Y20" s="39"/>
      <c r="Z20" s="40">
        <f t="shared" si="10"/>
        <v>0</v>
      </c>
      <c r="AA20" s="39"/>
      <c r="AB20" s="40">
        <f t="shared" si="11"/>
        <v>0</v>
      </c>
      <c r="AC20" s="39"/>
      <c r="AD20" s="40">
        <f t="shared" si="12"/>
        <v>0</v>
      </c>
      <c r="AE20" s="39"/>
      <c r="AF20" s="40">
        <f t="shared" si="13"/>
        <v>0</v>
      </c>
      <c r="AG20" s="39"/>
      <c r="AH20" s="40">
        <f t="shared" si="14"/>
        <v>0</v>
      </c>
      <c r="AI20" s="39"/>
      <c r="AJ20" s="40">
        <f t="shared" si="15"/>
        <v>0</v>
      </c>
      <c r="AK20" s="39"/>
      <c r="AL20" s="40">
        <f t="shared" si="16"/>
        <v>0</v>
      </c>
      <c r="AM20" s="39"/>
      <c r="AN20" s="40">
        <f t="shared" si="17"/>
        <v>0</v>
      </c>
      <c r="AO20" s="39"/>
      <c r="AP20" s="40">
        <f t="shared" si="18"/>
        <v>0</v>
      </c>
      <c r="AQ20" s="39"/>
      <c r="AR20" s="40">
        <f t="shared" si="19"/>
        <v>0</v>
      </c>
      <c r="AS20" s="39"/>
      <c r="AT20" s="40">
        <f t="shared" si="20"/>
        <v>0</v>
      </c>
      <c r="AU20" s="39"/>
      <c r="AV20" s="40">
        <f t="shared" si="21"/>
        <v>0</v>
      </c>
      <c r="AW20" s="39"/>
      <c r="AX20" s="40">
        <f t="shared" si="22"/>
        <v>0</v>
      </c>
      <c r="AY20" s="39"/>
      <c r="AZ20" s="40">
        <f t="shared" si="23"/>
        <v>0</v>
      </c>
      <c r="BA20" s="39"/>
      <c r="BB20" s="40">
        <f t="shared" si="24"/>
        <v>0</v>
      </c>
      <c r="BC20" s="41">
        <f t="shared" si="25"/>
        <v>0</v>
      </c>
      <c r="BD20" s="51">
        <v>41774</v>
      </c>
      <c r="BE20" s="35">
        <v>21</v>
      </c>
    </row>
    <row r="21" spans="1:57" x14ac:dyDescent="0.25">
      <c r="A21" s="87">
        <v>19</v>
      </c>
      <c r="B21" s="30" t="s">
        <v>37</v>
      </c>
      <c r="C21" s="111">
        <v>9.1999999999999993</v>
      </c>
      <c r="D21" s="31">
        <v>8</v>
      </c>
      <c r="E21" s="36"/>
      <c r="F21" s="37">
        <f t="shared" si="0"/>
        <v>0</v>
      </c>
      <c r="G21" s="36"/>
      <c r="H21" s="37">
        <f t="shared" si="1"/>
        <v>0</v>
      </c>
      <c r="I21" s="36"/>
      <c r="J21" s="37">
        <f t="shared" si="2"/>
        <v>0</v>
      </c>
      <c r="K21" s="37"/>
      <c r="L21" s="37">
        <f t="shared" si="3"/>
        <v>0</v>
      </c>
      <c r="M21" s="36"/>
      <c r="N21" s="37">
        <f t="shared" si="4"/>
        <v>0</v>
      </c>
      <c r="O21" s="36"/>
      <c r="P21" s="37">
        <f t="shared" si="5"/>
        <v>0</v>
      </c>
      <c r="Q21" s="36"/>
      <c r="R21" s="37">
        <f t="shared" si="6"/>
        <v>0</v>
      </c>
      <c r="S21" s="36"/>
      <c r="T21" s="37">
        <f t="shared" si="7"/>
        <v>0</v>
      </c>
      <c r="U21" s="36"/>
      <c r="V21" s="37">
        <f t="shared" si="8"/>
        <v>0</v>
      </c>
      <c r="W21" s="36"/>
      <c r="X21" s="37">
        <f t="shared" si="9"/>
        <v>0</v>
      </c>
      <c r="Y21" s="36"/>
      <c r="Z21" s="37">
        <f t="shared" si="10"/>
        <v>0</v>
      </c>
      <c r="AA21" s="36"/>
      <c r="AB21" s="37">
        <f t="shared" si="11"/>
        <v>0</v>
      </c>
      <c r="AC21" s="36"/>
      <c r="AD21" s="37">
        <f t="shared" si="12"/>
        <v>0</v>
      </c>
      <c r="AE21" s="36"/>
      <c r="AF21" s="37">
        <f t="shared" si="13"/>
        <v>0</v>
      </c>
      <c r="AG21" s="36"/>
      <c r="AH21" s="37">
        <f t="shared" si="14"/>
        <v>0</v>
      </c>
      <c r="AI21" s="36"/>
      <c r="AJ21" s="37">
        <f t="shared" si="15"/>
        <v>0</v>
      </c>
      <c r="AK21" s="36"/>
      <c r="AL21" s="37">
        <f t="shared" si="16"/>
        <v>0</v>
      </c>
      <c r="AM21" s="36"/>
      <c r="AN21" s="37">
        <f t="shared" si="17"/>
        <v>0</v>
      </c>
      <c r="AO21" s="36"/>
      <c r="AP21" s="37">
        <f t="shared" si="18"/>
        <v>0</v>
      </c>
      <c r="AQ21" s="36"/>
      <c r="AR21" s="37">
        <f t="shared" si="19"/>
        <v>0</v>
      </c>
      <c r="AS21" s="36"/>
      <c r="AT21" s="37">
        <f t="shared" si="20"/>
        <v>0</v>
      </c>
      <c r="AU21" s="36"/>
      <c r="AV21" s="37">
        <f t="shared" si="21"/>
        <v>0</v>
      </c>
      <c r="AW21" s="36"/>
      <c r="AX21" s="37">
        <f t="shared" si="22"/>
        <v>0</v>
      </c>
      <c r="AY21" s="36"/>
      <c r="AZ21" s="37">
        <f t="shared" si="23"/>
        <v>0</v>
      </c>
      <c r="BA21" s="93"/>
      <c r="BB21" s="37">
        <f t="shared" si="24"/>
        <v>0</v>
      </c>
      <c r="BC21" s="38">
        <f t="shared" si="25"/>
        <v>0</v>
      </c>
      <c r="BD21" s="50">
        <v>41606</v>
      </c>
      <c r="BE21" s="32">
        <v>22</v>
      </c>
    </row>
    <row r="22" spans="1:57" x14ac:dyDescent="0.25">
      <c r="A22" s="88">
        <v>20</v>
      </c>
      <c r="B22" s="33" t="s">
        <v>48</v>
      </c>
      <c r="C22" s="112">
        <v>14.1</v>
      </c>
      <c r="D22" s="34">
        <v>10.199999999999999</v>
      </c>
      <c r="E22" s="39"/>
      <c r="F22" s="40">
        <f t="shared" si="0"/>
        <v>0</v>
      </c>
      <c r="G22" s="39"/>
      <c r="H22" s="40">
        <f t="shared" si="1"/>
        <v>0</v>
      </c>
      <c r="I22" s="39"/>
      <c r="J22" s="40">
        <f t="shared" si="2"/>
        <v>0</v>
      </c>
      <c r="K22" s="40"/>
      <c r="L22" s="40">
        <f t="shared" si="3"/>
        <v>0</v>
      </c>
      <c r="M22" s="39"/>
      <c r="N22" s="40">
        <f t="shared" si="4"/>
        <v>0</v>
      </c>
      <c r="O22" s="39"/>
      <c r="P22" s="40">
        <f t="shared" si="5"/>
        <v>0</v>
      </c>
      <c r="Q22" s="39"/>
      <c r="R22" s="40">
        <f t="shared" si="6"/>
        <v>0</v>
      </c>
      <c r="S22" s="39"/>
      <c r="T22" s="40">
        <f t="shared" si="7"/>
        <v>0</v>
      </c>
      <c r="U22" s="39"/>
      <c r="V22" s="40">
        <f t="shared" si="8"/>
        <v>0</v>
      </c>
      <c r="W22" s="39"/>
      <c r="X22" s="40">
        <f t="shared" si="9"/>
        <v>0</v>
      </c>
      <c r="Y22" s="39"/>
      <c r="Z22" s="40">
        <f t="shared" si="10"/>
        <v>0</v>
      </c>
      <c r="AA22" s="39"/>
      <c r="AB22" s="40">
        <f t="shared" si="11"/>
        <v>0</v>
      </c>
      <c r="AC22" s="39"/>
      <c r="AD22" s="40">
        <f t="shared" si="12"/>
        <v>0</v>
      </c>
      <c r="AE22" s="39"/>
      <c r="AF22" s="40">
        <f t="shared" si="13"/>
        <v>0</v>
      </c>
      <c r="AG22" s="39"/>
      <c r="AH22" s="40">
        <f t="shared" si="14"/>
        <v>0</v>
      </c>
      <c r="AI22" s="39"/>
      <c r="AJ22" s="40">
        <f t="shared" si="15"/>
        <v>0</v>
      </c>
      <c r="AK22" s="39"/>
      <c r="AL22" s="40">
        <f t="shared" si="16"/>
        <v>0</v>
      </c>
      <c r="AM22" s="39"/>
      <c r="AN22" s="40">
        <f t="shared" si="17"/>
        <v>0</v>
      </c>
      <c r="AO22" s="39"/>
      <c r="AP22" s="40">
        <f t="shared" si="18"/>
        <v>0</v>
      </c>
      <c r="AQ22" s="39"/>
      <c r="AR22" s="40">
        <f t="shared" si="19"/>
        <v>0</v>
      </c>
      <c r="AS22" s="39"/>
      <c r="AT22" s="40">
        <f t="shared" si="20"/>
        <v>0</v>
      </c>
      <c r="AU22" s="39"/>
      <c r="AV22" s="40">
        <f t="shared" si="21"/>
        <v>0</v>
      </c>
      <c r="AW22" s="39"/>
      <c r="AX22" s="40">
        <f t="shared" si="22"/>
        <v>0</v>
      </c>
      <c r="AY22" s="39"/>
      <c r="AZ22" s="40">
        <f t="shared" si="23"/>
        <v>0</v>
      </c>
      <c r="BA22" s="39"/>
      <c r="BB22" s="40">
        <f t="shared" si="24"/>
        <v>0</v>
      </c>
      <c r="BC22" s="41">
        <f t="shared" si="25"/>
        <v>0</v>
      </c>
      <c r="BD22" s="51">
        <v>40959</v>
      </c>
      <c r="BE22" s="35">
        <v>14</v>
      </c>
    </row>
    <row r="23" spans="1:57" x14ac:dyDescent="0.25">
      <c r="A23" s="87">
        <v>21</v>
      </c>
      <c r="B23" s="30" t="s">
        <v>33</v>
      </c>
      <c r="C23" s="111">
        <v>12</v>
      </c>
      <c r="D23" s="31">
        <v>10</v>
      </c>
      <c r="E23" s="36"/>
      <c r="F23" s="37">
        <f t="shared" si="0"/>
        <v>0</v>
      </c>
      <c r="G23" s="36"/>
      <c r="H23" s="37">
        <f t="shared" si="1"/>
        <v>0</v>
      </c>
      <c r="I23" s="36"/>
      <c r="J23" s="37">
        <f t="shared" si="2"/>
        <v>0</v>
      </c>
      <c r="K23" s="37"/>
      <c r="L23" s="37">
        <f t="shared" si="3"/>
        <v>0</v>
      </c>
      <c r="M23" s="36"/>
      <c r="N23" s="37">
        <f t="shared" si="4"/>
        <v>0</v>
      </c>
      <c r="O23" s="36"/>
      <c r="P23" s="37">
        <f t="shared" si="5"/>
        <v>0</v>
      </c>
      <c r="Q23" s="36"/>
      <c r="R23" s="37">
        <f t="shared" si="6"/>
        <v>0</v>
      </c>
      <c r="S23" s="36"/>
      <c r="T23" s="37">
        <f t="shared" si="7"/>
        <v>0</v>
      </c>
      <c r="U23" s="36"/>
      <c r="V23" s="37">
        <f t="shared" si="8"/>
        <v>0</v>
      </c>
      <c r="W23" s="36"/>
      <c r="X23" s="37">
        <f t="shared" si="9"/>
        <v>0</v>
      </c>
      <c r="Y23" s="36"/>
      <c r="Z23" s="37">
        <f t="shared" si="10"/>
        <v>0</v>
      </c>
      <c r="AA23" s="36"/>
      <c r="AB23" s="37">
        <f t="shared" si="11"/>
        <v>0</v>
      </c>
      <c r="AC23" s="36"/>
      <c r="AD23" s="37">
        <f t="shared" si="12"/>
        <v>0</v>
      </c>
      <c r="AE23" s="36"/>
      <c r="AF23" s="37">
        <f t="shared" si="13"/>
        <v>0</v>
      </c>
      <c r="AG23" s="36"/>
      <c r="AH23" s="37">
        <f t="shared" si="14"/>
        <v>0</v>
      </c>
      <c r="AI23" s="36"/>
      <c r="AJ23" s="37">
        <f t="shared" si="15"/>
        <v>0</v>
      </c>
      <c r="AK23" s="36"/>
      <c r="AL23" s="37">
        <f t="shared" si="16"/>
        <v>0</v>
      </c>
      <c r="AM23" s="36"/>
      <c r="AN23" s="37">
        <f t="shared" si="17"/>
        <v>0</v>
      </c>
      <c r="AO23" s="36"/>
      <c r="AP23" s="37">
        <f t="shared" si="18"/>
        <v>0</v>
      </c>
      <c r="AQ23" s="36"/>
      <c r="AR23" s="37">
        <f t="shared" si="19"/>
        <v>0</v>
      </c>
      <c r="AS23" s="36"/>
      <c r="AT23" s="37">
        <f t="shared" si="20"/>
        <v>0</v>
      </c>
      <c r="AU23" s="36"/>
      <c r="AV23" s="37">
        <f t="shared" si="21"/>
        <v>0</v>
      </c>
      <c r="AW23" s="36"/>
      <c r="AX23" s="37">
        <f t="shared" si="22"/>
        <v>0</v>
      </c>
      <c r="AY23" s="36"/>
      <c r="AZ23" s="37">
        <f t="shared" si="23"/>
        <v>0</v>
      </c>
      <c r="BA23" s="93"/>
      <c r="BB23" s="37">
        <f t="shared" si="24"/>
        <v>0</v>
      </c>
      <c r="BC23" s="38">
        <f t="shared" si="25"/>
        <v>0</v>
      </c>
      <c r="BD23" s="50">
        <v>41071</v>
      </c>
      <c r="BE23" s="32">
        <v>15</v>
      </c>
    </row>
    <row r="24" spans="1:57" x14ac:dyDescent="0.25">
      <c r="A24" s="88">
        <v>22</v>
      </c>
      <c r="B24" s="33" t="s">
        <v>34</v>
      </c>
      <c r="C24" s="112">
        <v>14.8</v>
      </c>
      <c r="D24" s="34">
        <v>11</v>
      </c>
      <c r="E24" s="39"/>
      <c r="F24" s="40">
        <f t="shared" si="0"/>
        <v>0</v>
      </c>
      <c r="G24" s="39"/>
      <c r="H24" s="40">
        <f t="shared" si="1"/>
        <v>0</v>
      </c>
      <c r="I24" s="39"/>
      <c r="J24" s="40">
        <f t="shared" si="2"/>
        <v>0</v>
      </c>
      <c r="K24" s="40"/>
      <c r="L24" s="40">
        <f t="shared" si="3"/>
        <v>0</v>
      </c>
      <c r="M24" s="39"/>
      <c r="N24" s="40">
        <f t="shared" si="4"/>
        <v>0</v>
      </c>
      <c r="O24" s="39"/>
      <c r="P24" s="40">
        <f t="shared" si="5"/>
        <v>0</v>
      </c>
      <c r="Q24" s="39"/>
      <c r="R24" s="40">
        <f t="shared" si="6"/>
        <v>0</v>
      </c>
      <c r="S24" s="39"/>
      <c r="T24" s="40">
        <f t="shared" si="7"/>
        <v>0</v>
      </c>
      <c r="U24" s="39"/>
      <c r="V24" s="40">
        <f t="shared" si="8"/>
        <v>0</v>
      </c>
      <c r="W24" s="39"/>
      <c r="X24" s="40">
        <f t="shared" si="9"/>
        <v>0</v>
      </c>
      <c r="Y24" s="39"/>
      <c r="Z24" s="40">
        <f t="shared" si="10"/>
        <v>0</v>
      </c>
      <c r="AA24" s="39"/>
      <c r="AB24" s="40">
        <f t="shared" si="11"/>
        <v>0</v>
      </c>
      <c r="AC24" s="39"/>
      <c r="AD24" s="40">
        <f t="shared" si="12"/>
        <v>0</v>
      </c>
      <c r="AE24" s="39"/>
      <c r="AF24" s="40">
        <f t="shared" si="13"/>
        <v>0</v>
      </c>
      <c r="AG24" s="39"/>
      <c r="AH24" s="40">
        <f t="shared" si="14"/>
        <v>0</v>
      </c>
      <c r="AI24" s="39"/>
      <c r="AJ24" s="40">
        <f t="shared" si="15"/>
        <v>0</v>
      </c>
      <c r="AK24" s="39"/>
      <c r="AL24" s="40">
        <f t="shared" si="16"/>
        <v>0</v>
      </c>
      <c r="AM24" s="39"/>
      <c r="AN24" s="40">
        <f t="shared" si="17"/>
        <v>0</v>
      </c>
      <c r="AO24" s="39"/>
      <c r="AP24" s="40">
        <f t="shared" si="18"/>
        <v>0</v>
      </c>
      <c r="AQ24" s="39"/>
      <c r="AR24" s="40">
        <f t="shared" si="19"/>
        <v>0</v>
      </c>
      <c r="AS24" s="39"/>
      <c r="AT24" s="40">
        <f t="shared" si="20"/>
        <v>0</v>
      </c>
      <c r="AU24" s="39"/>
      <c r="AV24" s="40">
        <f t="shared" si="21"/>
        <v>0</v>
      </c>
      <c r="AW24" s="39"/>
      <c r="AX24" s="40">
        <f t="shared" si="22"/>
        <v>0</v>
      </c>
      <c r="AY24" s="39"/>
      <c r="AZ24" s="40">
        <f t="shared" si="23"/>
        <v>0</v>
      </c>
      <c r="BA24" s="39"/>
      <c r="BB24" s="40">
        <f t="shared" si="24"/>
        <v>0</v>
      </c>
      <c r="BC24" s="41">
        <f t="shared" si="25"/>
        <v>0</v>
      </c>
      <c r="BD24" s="51">
        <v>40960</v>
      </c>
      <c r="BE24" s="35">
        <v>16</v>
      </c>
    </row>
    <row r="25" spans="1:57" x14ac:dyDescent="0.25">
      <c r="A25" s="87">
        <v>23</v>
      </c>
      <c r="B25" s="30" t="s">
        <v>23</v>
      </c>
      <c r="C25" s="111">
        <v>5.6</v>
      </c>
      <c r="D25" s="31">
        <v>4.2</v>
      </c>
      <c r="E25" s="36"/>
      <c r="F25" s="37">
        <f t="shared" si="0"/>
        <v>0</v>
      </c>
      <c r="G25" s="36"/>
      <c r="H25" s="37">
        <f t="shared" si="1"/>
        <v>0</v>
      </c>
      <c r="I25" s="36"/>
      <c r="J25" s="37">
        <f t="shared" si="2"/>
        <v>0</v>
      </c>
      <c r="K25" s="37"/>
      <c r="L25" s="37">
        <f t="shared" si="3"/>
        <v>0</v>
      </c>
      <c r="M25" s="36"/>
      <c r="N25" s="37">
        <f t="shared" si="4"/>
        <v>0</v>
      </c>
      <c r="O25" s="36"/>
      <c r="P25" s="37">
        <f t="shared" si="5"/>
        <v>0</v>
      </c>
      <c r="Q25" s="36"/>
      <c r="R25" s="37">
        <f t="shared" si="6"/>
        <v>0</v>
      </c>
      <c r="S25" s="36"/>
      <c r="T25" s="37">
        <f t="shared" si="7"/>
        <v>0</v>
      </c>
      <c r="U25" s="36"/>
      <c r="V25" s="37">
        <f t="shared" si="8"/>
        <v>0</v>
      </c>
      <c r="W25" s="36"/>
      <c r="X25" s="37">
        <f t="shared" si="9"/>
        <v>0</v>
      </c>
      <c r="Y25" s="36"/>
      <c r="Z25" s="37">
        <f t="shared" si="10"/>
        <v>0</v>
      </c>
      <c r="AA25" s="36"/>
      <c r="AB25" s="37">
        <f t="shared" si="11"/>
        <v>0</v>
      </c>
      <c r="AC25" s="36"/>
      <c r="AD25" s="37">
        <f t="shared" si="12"/>
        <v>0</v>
      </c>
      <c r="AE25" s="36"/>
      <c r="AF25" s="37">
        <f t="shared" si="13"/>
        <v>0</v>
      </c>
      <c r="AG25" s="36"/>
      <c r="AH25" s="37">
        <f t="shared" si="14"/>
        <v>0</v>
      </c>
      <c r="AI25" s="36"/>
      <c r="AJ25" s="37">
        <f t="shared" si="15"/>
        <v>0</v>
      </c>
      <c r="AK25" s="36"/>
      <c r="AL25" s="37">
        <f t="shared" si="16"/>
        <v>0</v>
      </c>
      <c r="AM25" s="36"/>
      <c r="AN25" s="37">
        <f t="shared" si="17"/>
        <v>0</v>
      </c>
      <c r="AO25" s="36"/>
      <c r="AP25" s="37">
        <f t="shared" si="18"/>
        <v>0</v>
      </c>
      <c r="AQ25" s="36"/>
      <c r="AR25" s="37">
        <f t="shared" si="19"/>
        <v>0</v>
      </c>
      <c r="AS25" s="36"/>
      <c r="AT25" s="37">
        <f t="shared" si="20"/>
        <v>0</v>
      </c>
      <c r="AU25" s="36"/>
      <c r="AV25" s="37">
        <f t="shared" si="21"/>
        <v>0</v>
      </c>
      <c r="AW25" s="36"/>
      <c r="AX25" s="37">
        <f t="shared" si="22"/>
        <v>0</v>
      </c>
      <c r="AY25" s="36"/>
      <c r="AZ25" s="37">
        <f t="shared" si="23"/>
        <v>0</v>
      </c>
      <c r="BA25" s="93"/>
      <c r="BB25" s="37">
        <f t="shared" si="24"/>
        <v>0</v>
      </c>
      <c r="BC25" s="38">
        <f t="shared" si="25"/>
        <v>0</v>
      </c>
      <c r="BD25" s="50">
        <v>40533</v>
      </c>
      <c r="BE25" s="32">
        <v>23</v>
      </c>
    </row>
    <row r="26" spans="1:57" x14ac:dyDescent="0.25">
      <c r="A26" s="88">
        <v>24</v>
      </c>
      <c r="B26" s="33" t="s">
        <v>38</v>
      </c>
      <c r="C26" s="112">
        <v>6.8</v>
      </c>
      <c r="D26" s="34">
        <v>5.2</v>
      </c>
      <c r="E26" s="39"/>
      <c r="F26" s="40">
        <f t="shared" si="0"/>
        <v>0</v>
      </c>
      <c r="G26" s="39"/>
      <c r="H26" s="40">
        <f t="shared" si="1"/>
        <v>0</v>
      </c>
      <c r="I26" s="39"/>
      <c r="J26" s="40">
        <f t="shared" si="2"/>
        <v>0</v>
      </c>
      <c r="K26" s="40"/>
      <c r="L26" s="40">
        <f t="shared" si="3"/>
        <v>0</v>
      </c>
      <c r="M26" s="39"/>
      <c r="N26" s="40">
        <f t="shared" si="4"/>
        <v>0</v>
      </c>
      <c r="O26" s="39"/>
      <c r="P26" s="40">
        <f t="shared" si="5"/>
        <v>0</v>
      </c>
      <c r="Q26" s="39"/>
      <c r="R26" s="40">
        <f t="shared" si="6"/>
        <v>0</v>
      </c>
      <c r="S26" s="39"/>
      <c r="T26" s="40">
        <f t="shared" si="7"/>
        <v>0</v>
      </c>
      <c r="U26" s="39"/>
      <c r="V26" s="40">
        <f t="shared" si="8"/>
        <v>0</v>
      </c>
      <c r="W26" s="39"/>
      <c r="X26" s="40">
        <f t="shared" si="9"/>
        <v>0</v>
      </c>
      <c r="Y26" s="39"/>
      <c r="Z26" s="40">
        <f t="shared" si="10"/>
        <v>0</v>
      </c>
      <c r="AA26" s="39"/>
      <c r="AB26" s="40">
        <f t="shared" si="11"/>
        <v>0</v>
      </c>
      <c r="AC26" s="39"/>
      <c r="AD26" s="40">
        <f t="shared" si="12"/>
        <v>0</v>
      </c>
      <c r="AE26" s="39"/>
      <c r="AF26" s="40">
        <f t="shared" si="13"/>
        <v>0</v>
      </c>
      <c r="AG26" s="39"/>
      <c r="AH26" s="40">
        <f t="shared" si="14"/>
        <v>0</v>
      </c>
      <c r="AI26" s="39"/>
      <c r="AJ26" s="40">
        <f t="shared" si="15"/>
        <v>0</v>
      </c>
      <c r="AK26" s="39"/>
      <c r="AL26" s="40">
        <f t="shared" si="16"/>
        <v>0</v>
      </c>
      <c r="AM26" s="39"/>
      <c r="AN26" s="40">
        <f t="shared" si="17"/>
        <v>0</v>
      </c>
      <c r="AO26" s="39"/>
      <c r="AP26" s="40">
        <f t="shared" si="18"/>
        <v>0</v>
      </c>
      <c r="AQ26" s="39"/>
      <c r="AR26" s="40">
        <f t="shared" si="19"/>
        <v>0</v>
      </c>
      <c r="AS26" s="39"/>
      <c r="AT26" s="40">
        <f t="shared" si="20"/>
        <v>0</v>
      </c>
      <c r="AU26" s="39"/>
      <c r="AV26" s="40">
        <f t="shared" si="21"/>
        <v>0</v>
      </c>
      <c r="AW26" s="39"/>
      <c r="AX26" s="40">
        <f t="shared" si="22"/>
        <v>0</v>
      </c>
      <c r="AY26" s="39"/>
      <c r="AZ26" s="40">
        <f t="shared" si="23"/>
        <v>0</v>
      </c>
      <c r="BA26" s="39"/>
      <c r="BB26" s="40">
        <f t="shared" si="24"/>
        <v>0</v>
      </c>
      <c r="BC26" s="41">
        <f t="shared" si="25"/>
        <v>0</v>
      </c>
      <c r="BD26" s="51">
        <v>41079</v>
      </c>
      <c r="BE26" s="35">
        <v>24</v>
      </c>
    </row>
    <row r="27" spans="1:57" x14ac:dyDescent="0.25">
      <c r="A27" s="87">
        <v>25</v>
      </c>
      <c r="B27" s="30" t="s">
        <v>39</v>
      </c>
      <c r="C27" s="111">
        <v>6.8</v>
      </c>
      <c r="D27" s="31">
        <v>5.2</v>
      </c>
      <c r="E27" s="36"/>
      <c r="F27" s="37">
        <f t="shared" si="0"/>
        <v>0</v>
      </c>
      <c r="G27" s="36"/>
      <c r="H27" s="37">
        <f t="shared" si="1"/>
        <v>0</v>
      </c>
      <c r="I27" s="36"/>
      <c r="J27" s="37">
        <f t="shared" si="2"/>
        <v>0</v>
      </c>
      <c r="K27" s="37"/>
      <c r="L27" s="37">
        <f t="shared" si="3"/>
        <v>0</v>
      </c>
      <c r="M27" s="36"/>
      <c r="N27" s="37">
        <f t="shared" si="4"/>
        <v>0</v>
      </c>
      <c r="O27" s="36"/>
      <c r="P27" s="37">
        <f t="shared" si="5"/>
        <v>0</v>
      </c>
      <c r="Q27" s="36"/>
      <c r="R27" s="37">
        <f t="shared" si="6"/>
        <v>0</v>
      </c>
      <c r="S27" s="36"/>
      <c r="T27" s="37">
        <f t="shared" si="7"/>
        <v>0</v>
      </c>
      <c r="U27" s="36"/>
      <c r="V27" s="37">
        <f t="shared" si="8"/>
        <v>0</v>
      </c>
      <c r="W27" s="36"/>
      <c r="X27" s="37">
        <f t="shared" si="9"/>
        <v>0</v>
      </c>
      <c r="Y27" s="36"/>
      <c r="Z27" s="37">
        <f t="shared" si="10"/>
        <v>0</v>
      </c>
      <c r="AA27" s="36"/>
      <c r="AB27" s="37">
        <f t="shared" si="11"/>
        <v>0</v>
      </c>
      <c r="AC27" s="36"/>
      <c r="AD27" s="37">
        <f t="shared" si="12"/>
        <v>0</v>
      </c>
      <c r="AE27" s="36"/>
      <c r="AF27" s="37">
        <f t="shared" si="13"/>
        <v>0</v>
      </c>
      <c r="AG27" s="36"/>
      <c r="AH27" s="37">
        <f t="shared" si="14"/>
        <v>0</v>
      </c>
      <c r="AI27" s="36"/>
      <c r="AJ27" s="37">
        <f t="shared" si="15"/>
        <v>0</v>
      </c>
      <c r="AK27" s="36"/>
      <c r="AL27" s="37">
        <f t="shared" si="16"/>
        <v>0</v>
      </c>
      <c r="AM27" s="36"/>
      <c r="AN27" s="37">
        <f t="shared" si="17"/>
        <v>0</v>
      </c>
      <c r="AO27" s="36"/>
      <c r="AP27" s="37">
        <f t="shared" si="18"/>
        <v>0</v>
      </c>
      <c r="AQ27" s="36"/>
      <c r="AR27" s="37">
        <f t="shared" si="19"/>
        <v>0</v>
      </c>
      <c r="AS27" s="36"/>
      <c r="AT27" s="37">
        <f t="shared" si="20"/>
        <v>0</v>
      </c>
      <c r="AU27" s="36"/>
      <c r="AV27" s="37">
        <f t="shared" si="21"/>
        <v>0</v>
      </c>
      <c r="AW27" s="36"/>
      <c r="AX27" s="37">
        <f t="shared" si="22"/>
        <v>0</v>
      </c>
      <c r="AY27" s="36"/>
      <c r="AZ27" s="37">
        <f t="shared" si="23"/>
        <v>0</v>
      </c>
      <c r="BA27" s="93"/>
      <c r="BB27" s="37">
        <f t="shared" si="24"/>
        <v>0</v>
      </c>
      <c r="BC27" s="38">
        <f t="shared" si="25"/>
        <v>0</v>
      </c>
      <c r="BD27" s="50">
        <v>41718</v>
      </c>
      <c r="BE27" s="32">
        <v>25</v>
      </c>
    </row>
    <row r="28" spans="1:57" x14ac:dyDescent="0.25">
      <c r="A28" s="88">
        <v>26</v>
      </c>
      <c r="B28" s="33" t="s">
        <v>50</v>
      </c>
      <c r="C28" s="112">
        <v>6.8</v>
      </c>
      <c r="D28" s="34">
        <v>5.2</v>
      </c>
      <c r="E28" s="39"/>
      <c r="F28" s="40">
        <f t="shared" si="0"/>
        <v>0</v>
      </c>
      <c r="G28" s="39"/>
      <c r="H28" s="40">
        <f t="shared" si="1"/>
        <v>0</v>
      </c>
      <c r="I28" s="39"/>
      <c r="J28" s="40">
        <f t="shared" si="2"/>
        <v>0</v>
      </c>
      <c r="K28" s="40"/>
      <c r="L28" s="40">
        <f t="shared" si="3"/>
        <v>0</v>
      </c>
      <c r="M28" s="39"/>
      <c r="N28" s="40">
        <f t="shared" si="4"/>
        <v>0</v>
      </c>
      <c r="O28" s="39"/>
      <c r="P28" s="40">
        <f t="shared" si="5"/>
        <v>0</v>
      </c>
      <c r="Q28" s="39"/>
      <c r="R28" s="40">
        <f t="shared" si="6"/>
        <v>0</v>
      </c>
      <c r="S28" s="39"/>
      <c r="T28" s="40">
        <f t="shared" si="7"/>
        <v>0</v>
      </c>
      <c r="U28" s="39"/>
      <c r="V28" s="40">
        <f t="shared" si="8"/>
        <v>0</v>
      </c>
      <c r="W28" s="39"/>
      <c r="X28" s="40">
        <f t="shared" si="9"/>
        <v>0</v>
      </c>
      <c r="Y28" s="39"/>
      <c r="Z28" s="40">
        <f t="shared" si="10"/>
        <v>0</v>
      </c>
      <c r="AA28" s="39"/>
      <c r="AB28" s="40">
        <f t="shared" si="11"/>
        <v>0</v>
      </c>
      <c r="AC28" s="39"/>
      <c r="AD28" s="40">
        <f t="shared" si="12"/>
        <v>0</v>
      </c>
      <c r="AE28" s="39"/>
      <c r="AF28" s="40">
        <f t="shared" si="13"/>
        <v>0</v>
      </c>
      <c r="AG28" s="39"/>
      <c r="AH28" s="40">
        <f t="shared" si="14"/>
        <v>0</v>
      </c>
      <c r="AI28" s="39"/>
      <c r="AJ28" s="40">
        <f t="shared" si="15"/>
        <v>0</v>
      </c>
      <c r="AK28" s="39"/>
      <c r="AL28" s="40">
        <f t="shared" si="16"/>
        <v>0</v>
      </c>
      <c r="AM28" s="39"/>
      <c r="AN28" s="40">
        <f t="shared" si="17"/>
        <v>0</v>
      </c>
      <c r="AO28" s="39"/>
      <c r="AP28" s="40">
        <f t="shared" si="18"/>
        <v>0</v>
      </c>
      <c r="AQ28" s="39"/>
      <c r="AR28" s="40">
        <f t="shared" si="19"/>
        <v>0</v>
      </c>
      <c r="AS28" s="39"/>
      <c r="AT28" s="40">
        <f t="shared" si="20"/>
        <v>0</v>
      </c>
      <c r="AU28" s="39"/>
      <c r="AV28" s="40">
        <f t="shared" si="21"/>
        <v>0</v>
      </c>
      <c r="AW28" s="39"/>
      <c r="AX28" s="40">
        <f t="shared" si="22"/>
        <v>0</v>
      </c>
      <c r="AY28" s="39"/>
      <c r="AZ28" s="40">
        <f t="shared" si="23"/>
        <v>0</v>
      </c>
      <c r="BA28" s="39"/>
      <c r="BB28" s="40">
        <f t="shared" si="24"/>
        <v>0</v>
      </c>
      <c r="BC28" s="41">
        <f t="shared" si="25"/>
        <v>0</v>
      </c>
      <c r="BD28" s="51">
        <v>41909</v>
      </c>
      <c r="BE28" s="35">
        <v>26</v>
      </c>
    </row>
    <row r="29" spans="1:57" x14ac:dyDescent="0.25">
      <c r="A29" s="87">
        <v>27</v>
      </c>
      <c r="B29" s="30" t="s">
        <v>40</v>
      </c>
      <c r="C29" s="111">
        <v>6.8</v>
      </c>
      <c r="D29" s="31">
        <v>5.2</v>
      </c>
      <c r="E29" s="36"/>
      <c r="F29" s="37">
        <f t="shared" si="0"/>
        <v>0</v>
      </c>
      <c r="G29" s="36"/>
      <c r="H29" s="37">
        <f t="shared" si="1"/>
        <v>0</v>
      </c>
      <c r="I29" s="36"/>
      <c r="J29" s="37">
        <f t="shared" si="2"/>
        <v>0</v>
      </c>
      <c r="K29" s="37"/>
      <c r="L29" s="37">
        <f t="shared" si="3"/>
        <v>0</v>
      </c>
      <c r="M29" s="36"/>
      <c r="N29" s="37">
        <f t="shared" si="4"/>
        <v>0</v>
      </c>
      <c r="O29" s="36"/>
      <c r="P29" s="37">
        <f t="shared" si="5"/>
        <v>0</v>
      </c>
      <c r="Q29" s="36"/>
      <c r="R29" s="37">
        <f t="shared" si="6"/>
        <v>0</v>
      </c>
      <c r="S29" s="36"/>
      <c r="T29" s="37">
        <f t="shared" si="7"/>
        <v>0</v>
      </c>
      <c r="U29" s="36"/>
      <c r="V29" s="37">
        <f t="shared" si="8"/>
        <v>0</v>
      </c>
      <c r="W29" s="36"/>
      <c r="X29" s="37">
        <f t="shared" si="9"/>
        <v>0</v>
      </c>
      <c r="Y29" s="36"/>
      <c r="Z29" s="37">
        <f t="shared" si="10"/>
        <v>0</v>
      </c>
      <c r="AA29" s="36"/>
      <c r="AB29" s="37">
        <f t="shared" si="11"/>
        <v>0</v>
      </c>
      <c r="AC29" s="36"/>
      <c r="AD29" s="37">
        <f t="shared" si="12"/>
        <v>0</v>
      </c>
      <c r="AE29" s="36"/>
      <c r="AF29" s="37">
        <f t="shared" si="13"/>
        <v>0</v>
      </c>
      <c r="AG29" s="36"/>
      <c r="AH29" s="37">
        <f t="shared" si="14"/>
        <v>0</v>
      </c>
      <c r="AI29" s="36"/>
      <c r="AJ29" s="37">
        <f t="shared" si="15"/>
        <v>0</v>
      </c>
      <c r="AK29" s="36"/>
      <c r="AL29" s="37">
        <f t="shared" si="16"/>
        <v>0</v>
      </c>
      <c r="AM29" s="36"/>
      <c r="AN29" s="37">
        <f t="shared" si="17"/>
        <v>0</v>
      </c>
      <c r="AO29" s="36"/>
      <c r="AP29" s="37">
        <f t="shared" si="18"/>
        <v>0</v>
      </c>
      <c r="AQ29" s="36"/>
      <c r="AR29" s="37">
        <f t="shared" si="19"/>
        <v>0</v>
      </c>
      <c r="AS29" s="36"/>
      <c r="AT29" s="37">
        <f t="shared" si="20"/>
        <v>0</v>
      </c>
      <c r="AU29" s="36"/>
      <c r="AV29" s="37">
        <f t="shared" si="21"/>
        <v>0</v>
      </c>
      <c r="AW29" s="36"/>
      <c r="AX29" s="37">
        <f t="shared" si="22"/>
        <v>0</v>
      </c>
      <c r="AY29" s="36"/>
      <c r="AZ29" s="37">
        <f t="shared" si="23"/>
        <v>0</v>
      </c>
      <c r="BA29" s="93"/>
      <c r="BB29" s="37">
        <f t="shared" si="24"/>
        <v>0</v>
      </c>
      <c r="BC29" s="38">
        <f t="shared" si="25"/>
        <v>0</v>
      </c>
      <c r="BD29" s="50">
        <v>42009</v>
      </c>
      <c r="BE29" s="32">
        <v>27</v>
      </c>
    </row>
    <row r="30" spans="1:57" x14ac:dyDescent="0.25">
      <c r="A30" s="88">
        <v>28</v>
      </c>
      <c r="B30" s="33" t="s">
        <v>41</v>
      </c>
      <c r="C30" s="112">
        <v>4</v>
      </c>
      <c r="D30" s="34">
        <v>3.4</v>
      </c>
      <c r="E30" s="39"/>
      <c r="F30" s="40">
        <f t="shared" si="0"/>
        <v>0</v>
      </c>
      <c r="G30" s="39"/>
      <c r="H30" s="40">
        <f t="shared" si="1"/>
        <v>0</v>
      </c>
      <c r="I30" s="39"/>
      <c r="J30" s="40">
        <f t="shared" si="2"/>
        <v>0</v>
      </c>
      <c r="K30" s="40"/>
      <c r="L30" s="40">
        <f t="shared" si="3"/>
        <v>0</v>
      </c>
      <c r="M30" s="39"/>
      <c r="N30" s="40">
        <f t="shared" si="4"/>
        <v>0</v>
      </c>
      <c r="O30" s="39"/>
      <c r="P30" s="40">
        <f t="shared" si="5"/>
        <v>0</v>
      </c>
      <c r="Q30" s="39"/>
      <c r="R30" s="40">
        <f t="shared" si="6"/>
        <v>0</v>
      </c>
      <c r="S30" s="39"/>
      <c r="T30" s="40">
        <f t="shared" si="7"/>
        <v>0</v>
      </c>
      <c r="U30" s="39"/>
      <c r="V30" s="40">
        <f t="shared" si="8"/>
        <v>0</v>
      </c>
      <c r="W30" s="39"/>
      <c r="X30" s="40">
        <f t="shared" si="9"/>
        <v>0</v>
      </c>
      <c r="Y30" s="39"/>
      <c r="Z30" s="40">
        <f t="shared" si="10"/>
        <v>0</v>
      </c>
      <c r="AA30" s="39"/>
      <c r="AB30" s="40">
        <f t="shared" si="11"/>
        <v>0</v>
      </c>
      <c r="AC30" s="39"/>
      <c r="AD30" s="40">
        <f t="shared" si="12"/>
        <v>0</v>
      </c>
      <c r="AE30" s="39"/>
      <c r="AF30" s="40">
        <f t="shared" si="13"/>
        <v>0</v>
      </c>
      <c r="AG30" s="39"/>
      <c r="AH30" s="40">
        <f t="shared" si="14"/>
        <v>0</v>
      </c>
      <c r="AI30" s="39"/>
      <c r="AJ30" s="40">
        <f t="shared" si="15"/>
        <v>0</v>
      </c>
      <c r="AK30" s="39"/>
      <c r="AL30" s="40">
        <f t="shared" si="16"/>
        <v>0</v>
      </c>
      <c r="AM30" s="39"/>
      <c r="AN30" s="40">
        <f t="shared" si="17"/>
        <v>0</v>
      </c>
      <c r="AO30" s="39"/>
      <c r="AP30" s="40">
        <f t="shared" si="18"/>
        <v>0</v>
      </c>
      <c r="AQ30" s="39"/>
      <c r="AR30" s="40">
        <f t="shared" si="19"/>
        <v>0</v>
      </c>
      <c r="AS30" s="39"/>
      <c r="AT30" s="40">
        <f t="shared" si="20"/>
        <v>0</v>
      </c>
      <c r="AU30" s="39"/>
      <c r="AV30" s="40">
        <f t="shared" si="21"/>
        <v>0</v>
      </c>
      <c r="AW30" s="39"/>
      <c r="AX30" s="40">
        <f t="shared" si="22"/>
        <v>0</v>
      </c>
      <c r="AY30" s="39"/>
      <c r="AZ30" s="40">
        <f t="shared" si="23"/>
        <v>0</v>
      </c>
      <c r="BA30" s="39"/>
      <c r="BB30" s="40">
        <f t="shared" si="24"/>
        <v>0</v>
      </c>
      <c r="BC30" s="41">
        <f t="shared" si="25"/>
        <v>0</v>
      </c>
      <c r="BD30" s="51">
        <v>40668</v>
      </c>
      <c r="BE30" s="35">
        <v>28</v>
      </c>
    </row>
    <row r="31" spans="1:57" x14ac:dyDescent="0.25">
      <c r="A31" s="87">
        <v>29</v>
      </c>
      <c r="B31" s="30" t="s">
        <v>18</v>
      </c>
      <c r="C31" s="111">
        <v>4</v>
      </c>
      <c r="D31" s="31">
        <v>3.4</v>
      </c>
      <c r="E31" s="36"/>
      <c r="F31" s="37">
        <f t="shared" si="0"/>
        <v>0</v>
      </c>
      <c r="G31" s="36"/>
      <c r="H31" s="37">
        <f t="shared" si="1"/>
        <v>0</v>
      </c>
      <c r="I31" s="36"/>
      <c r="J31" s="37">
        <f t="shared" si="2"/>
        <v>0</v>
      </c>
      <c r="K31" s="37"/>
      <c r="L31" s="37">
        <f t="shared" si="3"/>
        <v>0</v>
      </c>
      <c r="M31" s="36"/>
      <c r="N31" s="37">
        <f t="shared" si="4"/>
        <v>0</v>
      </c>
      <c r="O31" s="36"/>
      <c r="P31" s="37">
        <f t="shared" si="5"/>
        <v>0</v>
      </c>
      <c r="Q31" s="36"/>
      <c r="R31" s="37">
        <f t="shared" si="6"/>
        <v>0</v>
      </c>
      <c r="S31" s="36"/>
      <c r="T31" s="37">
        <f t="shared" si="7"/>
        <v>0</v>
      </c>
      <c r="U31" s="36"/>
      <c r="V31" s="37">
        <f t="shared" si="8"/>
        <v>0</v>
      </c>
      <c r="W31" s="36"/>
      <c r="X31" s="37">
        <f t="shared" si="9"/>
        <v>0</v>
      </c>
      <c r="Y31" s="36"/>
      <c r="Z31" s="37">
        <f t="shared" si="10"/>
        <v>0</v>
      </c>
      <c r="AA31" s="36"/>
      <c r="AB31" s="37">
        <f t="shared" si="11"/>
        <v>0</v>
      </c>
      <c r="AC31" s="36"/>
      <c r="AD31" s="37">
        <f t="shared" si="12"/>
        <v>0</v>
      </c>
      <c r="AE31" s="36"/>
      <c r="AF31" s="37">
        <f t="shared" si="13"/>
        <v>0</v>
      </c>
      <c r="AG31" s="36"/>
      <c r="AH31" s="37">
        <f t="shared" si="14"/>
        <v>0</v>
      </c>
      <c r="AI31" s="36"/>
      <c r="AJ31" s="37">
        <f t="shared" si="15"/>
        <v>0</v>
      </c>
      <c r="AK31" s="36"/>
      <c r="AL31" s="37">
        <f t="shared" si="16"/>
        <v>0</v>
      </c>
      <c r="AM31" s="36"/>
      <c r="AN31" s="37">
        <f t="shared" si="17"/>
        <v>0</v>
      </c>
      <c r="AO31" s="36"/>
      <c r="AP31" s="37">
        <f t="shared" si="18"/>
        <v>0</v>
      </c>
      <c r="AQ31" s="36"/>
      <c r="AR31" s="37">
        <f t="shared" si="19"/>
        <v>0</v>
      </c>
      <c r="AS31" s="36"/>
      <c r="AT31" s="37">
        <f t="shared" si="20"/>
        <v>0</v>
      </c>
      <c r="AU31" s="36"/>
      <c r="AV31" s="37">
        <f t="shared" si="21"/>
        <v>0</v>
      </c>
      <c r="AW31" s="36"/>
      <c r="AX31" s="37">
        <f t="shared" si="22"/>
        <v>0</v>
      </c>
      <c r="AY31" s="36"/>
      <c r="AZ31" s="37">
        <f t="shared" si="23"/>
        <v>0</v>
      </c>
      <c r="BA31" s="93"/>
      <c r="BB31" s="37">
        <f t="shared" si="24"/>
        <v>0</v>
      </c>
      <c r="BC31" s="38">
        <f t="shared" si="25"/>
        <v>0</v>
      </c>
      <c r="BD31" s="50">
        <v>40684</v>
      </c>
      <c r="BE31" s="32">
        <v>29</v>
      </c>
    </row>
    <row r="32" spans="1:57" x14ac:dyDescent="0.25">
      <c r="A32" s="88">
        <v>30</v>
      </c>
      <c r="B32" s="33" t="s">
        <v>19</v>
      </c>
      <c r="C32" s="112">
        <v>4.55</v>
      </c>
      <c r="D32" s="34">
        <v>3.8</v>
      </c>
      <c r="E32" s="39"/>
      <c r="F32" s="40">
        <f t="shared" si="0"/>
        <v>0</v>
      </c>
      <c r="G32" s="39"/>
      <c r="H32" s="40">
        <f t="shared" si="1"/>
        <v>0</v>
      </c>
      <c r="I32" s="39"/>
      <c r="J32" s="40">
        <f t="shared" si="2"/>
        <v>0</v>
      </c>
      <c r="K32" s="40"/>
      <c r="L32" s="40">
        <f t="shared" si="3"/>
        <v>0</v>
      </c>
      <c r="M32" s="39"/>
      <c r="N32" s="40">
        <f t="shared" si="4"/>
        <v>0</v>
      </c>
      <c r="O32" s="39"/>
      <c r="P32" s="40">
        <f t="shared" si="5"/>
        <v>0</v>
      </c>
      <c r="Q32" s="39"/>
      <c r="R32" s="40">
        <f t="shared" si="6"/>
        <v>0</v>
      </c>
      <c r="S32" s="39"/>
      <c r="T32" s="40">
        <f t="shared" si="7"/>
        <v>0</v>
      </c>
      <c r="U32" s="39"/>
      <c r="V32" s="40">
        <f t="shared" si="8"/>
        <v>0</v>
      </c>
      <c r="W32" s="39"/>
      <c r="X32" s="40">
        <f t="shared" si="9"/>
        <v>0</v>
      </c>
      <c r="Y32" s="39"/>
      <c r="Z32" s="40">
        <f t="shared" si="10"/>
        <v>0</v>
      </c>
      <c r="AA32" s="39"/>
      <c r="AB32" s="40">
        <f t="shared" si="11"/>
        <v>0</v>
      </c>
      <c r="AC32" s="39"/>
      <c r="AD32" s="40">
        <f t="shared" si="12"/>
        <v>0</v>
      </c>
      <c r="AE32" s="39"/>
      <c r="AF32" s="40">
        <f t="shared" si="13"/>
        <v>0</v>
      </c>
      <c r="AG32" s="39"/>
      <c r="AH32" s="40">
        <f t="shared" si="14"/>
        <v>0</v>
      </c>
      <c r="AI32" s="39"/>
      <c r="AJ32" s="40">
        <f t="shared" si="15"/>
        <v>0</v>
      </c>
      <c r="AK32" s="39"/>
      <c r="AL32" s="40">
        <f t="shared" si="16"/>
        <v>0</v>
      </c>
      <c r="AM32" s="39"/>
      <c r="AN32" s="40">
        <f t="shared" si="17"/>
        <v>0</v>
      </c>
      <c r="AO32" s="39"/>
      <c r="AP32" s="40">
        <f t="shared" si="18"/>
        <v>0</v>
      </c>
      <c r="AQ32" s="39"/>
      <c r="AR32" s="40">
        <f t="shared" si="19"/>
        <v>0</v>
      </c>
      <c r="AS32" s="39"/>
      <c r="AT32" s="40">
        <f t="shared" si="20"/>
        <v>0</v>
      </c>
      <c r="AU32" s="39"/>
      <c r="AV32" s="40">
        <f t="shared" si="21"/>
        <v>0</v>
      </c>
      <c r="AW32" s="39"/>
      <c r="AX32" s="40">
        <f t="shared" si="22"/>
        <v>0</v>
      </c>
      <c r="AY32" s="39"/>
      <c r="AZ32" s="40">
        <f t="shared" si="23"/>
        <v>0</v>
      </c>
      <c r="BA32" s="39"/>
      <c r="BB32" s="40">
        <f t="shared" si="24"/>
        <v>0</v>
      </c>
      <c r="BC32" s="41">
        <f t="shared" si="25"/>
        <v>0</v>
      </c>
      <c r="BD32" s="51">
        <v>40683</v>
      </c>
      <c r="BE32" s="35">
        <v>30</v>
      </c>
    </row>
    <row r="33" spans="1:57" x14ac:dyDescent="0.25">
      <c r="A33" s="87">
        <v>31</v>
      </c>
      <c r="B33" s="30" t="s">
        <v>42</v>
      </c>
      <c r="C33" s="111">
        <v>4.5</v>
      </c>
      <c r="D33" s="31">
        <v>3.75</v>
      </c>
      <c r="E33" s="36"/>
      <c r="F33" s="37">
        <f t="shared" si="0"/>
        <v>0</v>
      </c>
      <c r="G33" s="36"/>
      <c r="H33" s="37">
        <f t="shared" si="1"/>
        <v>0</v>
      </c>
      <c r="I33" s="36"/>
      <c r="J33" s="37">
        <f t="shared" si="2"/>
        <v>0</v>
      </c>
      <c r="K33" s="37"/>
      <c r="L33" s="37">
        <f t="shared" si="3"/>
        <v>0</v>
      </c>
      <c r="M33" s="36"/>
      <c r="N33" s="37">
        <f t="shared" si="4"/>
        <v>0</v>
      </c>
      <c r="O33" s="36"/>
      <c r="P33" s="37">
        <f t="shared" si="5"/>
        <v>0</v>
      </c>
      <c r="Q33" s="36"/>
      <c r="R33" s="37">
        <f t="shared" si="6"/>
        <v>0</v>
      </c>
      <c r="S33" s="36"/>
      <c r="T33" s="37">
        <f t="shared" si="7"/>
        <v>0</v>
      </c>
      <c r="U33" s="36"/>
      <c r="V33" s="37">
        <f t="shared" si="8"/>
        <v>0</v>
      </c>
      <c r="W33" s="36"/>
      <c r="X33" s="37">
        <f t="shared" si="9"/>
        <v>0</v>
      </c>
      <c r="Y33" s="36"/>
      <c r="Z33" s="37">
        <f t="shared" si="10"/>
        <v>0</v>
      </c>
      <c r="AA33" s="36"/>
      <c r="AB33" s="37">
        <f t="shared" si="11"/>
        <v>0</v>
      </c>
      <c r="AC33" s="36"/>
      <c r="AD33" s="37">
        <f t="shared" si="12"/>
        <v>0</v>
      </c>
      <c r="AE33" s="36"/>
      <c r="AF33" s="37">
        <f t="shared" si="13"/>
        <v>0</v>
      </c>
      <c r="AG33" s="36"/>
      <c r="AH33" s="37">
        <f t="shared" si="14"/>
        <v>0</v>
      </c>
      <c r="AI33" s="36"/>
      <c r="AJ33" s="37">
        <f t="shared" si="15"/>
        <v>0</v>
      </c>
      <c r="AK33" s="36"/>
      <c r="AL33" s="37">
        <f t="shared" si="16"/>
        <v>0</v>
      </c>
      <c r="AM33" s="36"/>
      <c r="AN33" s="37">
        <f t="shared" si="17"/>
        <v>0</v>
      </c>
      <c r="AO33" s="36"/>
      <c r="AP33" s="37">
        <f t="shared" si="18"/>
        <v>0</v>
      </c>
      <c r="AQ33" s="36"/>
      <c r="AR33" s="37">
        <f t="shared" si="19"/>
        <v>0</v>
      </c>
      <c r="AS33" s="36"/>
      <c r="AT33" s="37">
        <f t="shared" si="20"/>
        <v>0</v>
      </c>
      <c r="AU33" s="36"/>
      <c r="AV33" s="37">
        <f t="shared" si="21"/>
        <v>0</v>
      </c>
      <c r="AW33" s="36"/>
      <c r="AX33" s="37">
        <f t="shared" si="22"/>
        <v>0</v>
      </c>
      <c r="AY33" s="36"/>
      <c r="AZ33" s="37">
        <f t="shared" si="23"/>
        <v>0</v>
      </c>
      <c r="BA33" s="93"/>
      <c r="BB33" s="37">
        <f t="shared" si="24"/>
        <v>0</v>
      </c>
      <c r="BC33" s="38">
        <f t="shared" si="25"/>
        <v>0</v>
      </c>
      <c r="BD33" s="50">
        <v>41078</v>
      </c>
      <c r="BE33" s="32">
        <v>31</v>
      </c>
    </row>
    <row r="34" spans="1:57" x14ac:dyDescent="0.25">
      <c r="A34" s="88">
        <v>32</v>
      </c>
      <c r="B34" s="33" t="s">
        <v>22</v>
      </c>
      <c r="C34" s="112">
        <v>3.95</v>
      </c>
      <c r="D34" s="34">
        <v>3.15</v>
      </c>
      <c r="E34" s="39"/>
      <c r="F34" s="40">
        <f t="shared" si="0"/>
        <v>0</v>
      </c>
      <c r="G34" s="39"/>
      <c r="H34" s="40">
        <f t="shared" si="1"/>
        <v>0</v>
      </c>
      <c r="I34" s="39"/>
      <c r="J34" s="40">
        <f t="shared" si="2"/>
        <v>0</v>
      </c>
      <c r="K34" s="40"/>
      <c r="L34" s="40">
        <f t="shared" si="3"/>
        <v>0</v>
      </c>
      <c r="M34" s="39"/>
      <c r="N34" s="40">
        <f t="shared" si="4"/>
        <v>0</v>
      </c>
      <c r="O34" s="39"/>
      <c r="P34" s="40">
        <f t="shared" si="5"/>
        <v>0</v>
      </c>
      <c r="Q34" s="39"/>
      <c r="R34" s="40">
        <f t="shared" si="6"/>
        <v>0</v>
      </c>
      <c r="S34" s="39"/>
      <c r="T34" s="40">
        <f t="shared" si="7"/>
        <v>0</v>
      </c>
      <c r="U34" s="39"/>
      <c r="V34" s="40">
        <f t="shared" si="8"/>
        <v>0</v>
      </c>
      <c r="W34" s="39"/>
      <c r="X34" s="40">
        <f t="shared" si="9"/>
        <v>0</v>
      </c>
      <c r="Y34" s="39"/>
      <c r="Z34" s="40">
        <f t="shared" si="10"/>
        <v>0</v>
      </c>
      <c r="AA34" s="39"/>
      <c r="AB34" s="40">
        <f t="shared" si="11"/>
        <v>0</v>
      </c>
      <c r="AC34" s="39"/>
      <c r="AD34" s="40">
        <f t="shared" si="12"/>
        <v>0</v>
      </c>
      <c r="AE34" s="39"/>
      <c r="AF34" s="40">
        <f t="shared" si="13"/>
        <v>0</v>
      </c>
      <c r="AG34" s="39"/>
      <c r="AH34" s="40">
        <f t="shared" si="14"/>
        <v>0</v>
      </c>
      <c r="AI34" s="39"/>
      <c r="AJ34" s="40">
        <f t="shared" si="15"/>
        <v>0</v>
      </c>
      <c r="AK34" s="39"/>
      <c r="AL34" s="40">
        <f t="shared" si="16"/>
        <v>0</v>
      </c>
      <c r="AM34" s="39"/>
      <c r="AN34" s="40">
        <f t="shared" si="17"/>
        <v>0</v>
      </c>
      <c r="AO34" s="39"/>
      <c r="AP34" s="40">
        <f t="shared" si="18"/>
        <v>0</v>
      </c>
      <c r="AQ34" s="39"/>
      <c r="AR34" s="40">
        <f t="shared" si="19"/>
        <v>0</v>
      </c>
      <c r="AS34" s="39"/>
      <c r="AT34" s="40">
        <f t="shared" si="20"/>
        <v>0</v>
      </c>
      <c r="AU34" s="39"/>
      <c r="AV34" s="40">
        <f t="shared" si="21"/>
        <v>0</v>
      </c>
      <c r="AW34" s="39"/>
      <c r="AX34" s="40">
        <f t="shared" si="22"/>
        <v>0</v>
      </c>
      <c r="AY34" s="39"/>
      <c r="AZ34" s="40">
        <f t="shared" si="23"/>
        <v>0</v>
      </c>
      <c r="BA34" s="39"/>
      <c r="BB34" s="40">
        <f t="shared" si="24"/>
        <v>0</v>
      </c>
      <c r="BC34" s="41">
        <f t="shared" si="25"/>
        <v>0</v>
      </c>
      <c r="BD34" s="51">
        <v>41832</v>
      </c>
      <c r="BE34" s="35">
        <v>32</v>
      </c>
    </row>
    <row r="35" spans="1:57" x14ac:dyDescent="0.25">
      <c r="A35" s="87">
        <v>33</v>
      </c>
      <c r="B35" s="30" t="s">
        <v>20</v>
      </c>
      <c r="C35" s="111">
        <v>3.95</v>
      </c>
      <c r="D35" s="31">
        <v>3.15</v>
      </c>
      <c r="E35" s="36"/>
      <c r="F35" s="37">
        <f t="shared" si="0"/>
        <v>0</v>
      </c>
      <c r="G35" s="36"/>
      <c r="H35" s="37">
        <f t="shared" si="1"/>
        <v>0</v>
      </c>
      <c r="I35" s="36"/>
      <c r="J35" s="37">
        <f t="shared" si="2"/>
        <v>0</v>
      </c>
      <c r="K35" s="37"/>
      <c r="L35" s="37">
        <f t="shared" si="3"/>
        <v>0</v>
      </c>
      <c r="M35" s="36"/>
      <c r="N35" s="37">
        <f t="shared" si="4"/>
        <v>0</v>
      </c>
      <c r="O35" s="36"/>
      <c r="P35" s="37">
        <f t="shared" si="5"/>
        <v>0</v>
      </c>
      <c r="Q35" s="36"/>
      <c r="R35" s="37">
        <f t="shared" si="6"/>
        <v>0</v>
      </c>
      <c r="S35" s="36"/>
      <c r="T35" s="37">
        <f t="shared" si="7"/>
        <v>0</v>
      </c>
      <c r="U35" s="36"/>
      <c r="V35" s="37">
        <f t="shared" si="8"/>
        <v>0</v>
      </c>
      <c r="W35" s="36"/>
      <c r="X35" s="37">
        <f t="shared" si="9"/>
        <v>0</v>
      </c>
      <c r="Y35" s="36"/>
      <c r="Z35" s="37">
        <f t="shared" si="10"/>
        <v>0</v>
      </c>
      <c r="AA35" s="36"/>
      <c r="AB35" s="37">
        <f t="shared" si="11"/>
        <v>0</v>
      </c>
      <c r="AC35" s="36"/>
      <c r="AD35" s="37">
        <f t="shared" si="12"/>
        <v>0</v>
      </c>
      <c r="AE35" s="36"/>
      <c r="AF35" s="37">
        <f t="shared" si="13"/>
        <v>0</v>
      </c>
      <c r="AG35" s="36"/>
      <c r="AH35" s="37">
        <f t="shared" si="14"/>
        <v>0</v>
      </c>
      <c r="AI35" s="36"/>
      <c r="AJ35" s="37">
        <f t="shared" si="15"/>
        <v>0</v>
      </c>
      <c r="AK35" s="36"/>
      <c r="AL35" s="37">
        <f t="shared" si="16"/>
        <v>0</v>
      </c>
      <c r="AM35" s="36"/>
      <c r="AN35" s="37">
        <f t="shared" si="17"/>
        <v>0</v>
      </c>
      <c r="AO35" s="36"/>
      <c r="AP35" s="37">
        <f t="shared" si="18"/>
        <v>0</v>
      </c>
      <c r="AQ35" s="36"/>
      <c r="AR35" s="37">
        <f t="shared" si="19"/>
        <v>0</v>
      </c>
      <c r="AS35" s="36"/>
      <c r="AT35" s="37">
        <f t="shared" si="20"/>
        <v>0</v>
      </c>
      <c r="AU35" s="36"/>
      <c r="AV35" s="37">
        <f t="shared" si="21"/>
        <v>0</v>
      </c>
      <c r="AW35" s="36"/>
      <c r="AX35" s="37">
        <f t="shared" si="22"/>
        <v>0</v>
      </c>
      <c r="AY35" s="36"/>
      <c r="AZ35" s="37">
        <f t="shared" si="23"/>
        <v>0</v>
      </c>
      <c r="BA35" s="93"/>
      <c r="BB35" s="37">
        <f t="shared" si="24"/>
        <v>0</v>
      </c>
      <c r="BC35" s="38">
        <f t="shared" si="25"/>
        <v>0</v>
      </c>
      <c r="BD35" s="50">
        <v>42037</v>
      </c>
      <c r="BE35" s="32">
        <v>33</v>
      </c>
    </row>
    <row r="36" spans="1:57" x14ac:dyDescent="0.25">
      <c r="A36" s="88">
        <v>34</v>
      </c>
      <c r="B36" s="33" t="s">
        <v>21</v>
      </c>
      <c r="C36" s="112">
        <v>3.95</v>
      </c>
      <c r="D36" s="34">
        <v>3.15</v>
      </c>
      <c r="E36" s="39"/>
      <c r="F36" s="40">
        <f t="shared" si="0"/>
        <v>0</v>
      </c>
      <c r="G36" s="39"/>
      <c r="H36" s="40">
        <f t="shared" si="1"/>
        <v>0</v>
      </c>
      <c r="I36" s="39"/>
      <c r="J36" s="40">
        <f t="shared" si="2"/>
        <v>0</v>
      </c>
      <c r="K36" s="40"/>
      <c r="L36" s="40">
        <f t="shared" si="3"/>
        <v>0</v>
      </c>
      <c r="M36" s="39"/>
      <c r="N36" s="40">
        <f t="shared" si="4"/>
        <v>0</v>
      </c>
      <c r="O36" s="39"/>
      <c r="P36" s="40">
        <f t="shared" si="5"/>
        <v>0</v>
      </c>
      <c r="Q36" s="39"/>
      <c r="R36" s="40">
        <f t="shared" si="6"/>
        <v>0</v>
      </c>
      <c r="S36" s="39"/>
      <c r="T36" s="40">
        <f t="shared" si="7"/>
        <v>0</v>
      </c>
      <c r="U36" s="39"/>
      <c r="V36" s="40">
        <f t="shared" si="8"/>
        <v>0</v>
      </c>
      <c r="W36" s="39"/>
      <c r="X36" s="40">
        <f t="shared" si="9"/>
        <v>0</v>
      </c>
      <c r="Y36" s="39"/>
      <c r="Z36" s="40">
        <f t="shared" si="10"/>
        <v>0</v>
      </c>
      <c r="AA36" s="39"/>
      <c r="AB36" s="40">
        <f t="shared" si="11"/>
        <v>0</v>
      </c>
      <c r="AC36" s="39"/>
      <c r="AD36" s="40">
        <f t="shared" si="12"/>
        <v>0</v>
      </c>
      <c r="AE36" s="39"/>
      <c r="AF36" s="40">
        <f t="shared" si="13"/>
        <v>0</v>
      </c>
      <c r="AG36" s="39"/>
      <c r="AH36" s="40">
        <f t="shared" si="14"/>
        <v>0</v>
      </c>
      <c r="AI36" s="39"/>
      <c r="AJ36" s="40">
        <f t="shared" si="15"/>
        <v>0</v>
      </c>
      <c r="AK36" s="39"/>
      <c r="AL36" s="40">
        <f t="shared" si="16"/>
        <v>0</v>
      </c>
      <c r="AM36" s="39"/>
      <c r="AN36" s="40">
        <f t="shared" si="17"/>
        <v>0</v>
      </c>
      <c r="AO36" s="39"/>
      <c r="AP36" s="40">
        <f t="shared" si="18"/>
        <v>0</v>
      </c>
      <c r="AQ36" s="39"/>
      <c r="AR36" s="40">
        <f t="shared" si="19"/>
        <v>0</v>
      </c>
      <c r="AS36" s="39"/>
      <c r="AT36" s="40">
        <f t="shared" si="20"/>
        <v>0</v>
      </c>
      <c r="AU36" s="39"/>
      <c r="AV36" s="40">
        <f t="shared" si="21"/>
        <v>0</v>
      </c>
      <c r="AW36" s="39"/>
      <c r="AX36" s="40">
        <f t="shared" si="22"/>
        <v>0</v>
      </c>
      <c r="AY36" s="39"/>
      <c r="AZ36" s="40">
        <f t="shared" si="23"/>
        <v>0</v>
      </c>
      <c r="BA36" s="39"/>
      <c r="BB36" s="40">
        <f t="shared" si="24"/>
        <v>0</v>
      </c>
      <c r="BC36" s="41">
        <f t="shared" si="25"/>
        <v>0</v>
      </c>
      <c r="BD36" s="51">
        <v>41831</v>
      </c>
      <c r="BE36" s="35">
        <v>34</v>
      </c>
    </row>
    <row r="37" spans="1:57" x14ac:dyDescent="0.25">
      <c r="A37" s="87">
        <v>35</v>
      </c>
      <c r="B37" s="30" t="s">
        <v>17</v>
      </c>
      <c r="C37" s="111">
        <v>4.05</v>
      </c>
      <c r="D37" s="31">
        <v>3.3</v>
      </c>
      <c r="E37" s="36"/>
      <c r="F37" s="37">
        <f t="shared" si="0"/>
        <v>0</v>
      </c>
      <c r="G37" s="36"/>
      <c r="H37" s="37">
        <f t="shared" si="1"/>
        <v>0</v>
      </c>
      <c r="I37" s="36"/>
      <c r="J37" s="37">
        <f t="shared" si="2"/>
        <v>0</v>
      </c>
      <c r="K37" s="37"/>
      <c r="L37" s="37">
        <f t="shared" si="3"/>
        <v>0</v>
      </c>
      <c r="M37" s="36"/>
      <c r="N37" s="37">
        <f t="shared" si="4"/>
        <v>0</v>
      </c>
      <c r="O37" s="36"/>
      <c r="P37" s="37">
        <f t="shared" si="5"/>
        <v>0</v>
      </c>
      <c r="Q37" s="36"/>
      <c r="R37" s="37">
        <f t="shared" si="6"/>
        <v>0</v>
      </c>
      <c r="S37" s="36"/>
      <c r="T37" s="37">
        <f t="shared" si="7"/>
        <v>0</v>
      </c>
      <c r="U37" s="36"/>
      <c r="V37" s="37">
        <f t="shared" si="8"/>
        <v>0</v>
      </c>
      <c r="W37" s="36"/>
      <c r="X37" s="37">
        <f t="shared" si="9"/>
        <v>0</v>
      </c>
      <c r="Y37" s="36"/>
      <c r="Z37" s="37">
        <f t="shared" si="10"/>
        <v>0</v>
      </c>
      <c r="AA37" s="36"/>
      <c r="AB37" s="37">
        <f t="shared" si="11"/>
        <v>0</v>
      </c>
      <c r="AC37" s="36"/>
      <c r="AD37" s="37">
        <f t="shared" si="12"/>
        <v>0</v>
      </c>
      <c r="AE37" s="36"/>
      <c r="AF37" s="37">
        <f t="shared" si="13"/>
        <v>0</v>
      </c>
      <c r="AG37" s="36"/>
      <c r="AH37" s="37">
        <f t="shared" si="14"/>
        <v>0</v>
      </c>
      <c r="AI37" s="36"/>
      <c r="AJ37" s="37">
        <f t="shared" si="15"/>
        <v>0</v>
      </c>
      <c r="AK37" s="36"/>
      <c r="AL37" s="37">
        <f t="shared" si="16"/>
        <v>0</v>
      </c>
      <c r="AM37" s="36"/>
      <c r="AN37" s="37">
        <f t="shared" si="17"/>
        <v>0</v>
      </c>
      <c r="AO37" s="36"/>
      <c r="AP37" s="37">
        <f t="shared" si="18"/>
        <v>0</v>
      </c>
      <c r="AQ37" s="36"/>
      <c r="AR37" s="37">
        <f t="shared" si="19"/>
        <v>0</v>
      </c>
      <c r="AS37" s="36"/>
      <c r="AT37" s="37">
        <f t="shared" si="20"/>
        <v>0</v>
      </c>
      <c r="AU37" s="36"/>
      <c r="AV37" s="37">
        <f t="shared" si="21"/>
        <v>0</v>
      </c>
      <c r="AW37" s="36"/>
      <c r="AX37" s="37">
        <f t="shared" si="22"/>
        <v>0</v>
      </c>
      <c r="AY37" s="36"/>
      <c r="AZ37" s="37">
        <f t="shared" si="23"/>
        <v>0</v>
      </c>
      <c r="BA37" s="93"/>
      <c r="BB37" s="37">
        <f t="shared" si="24"/>
        <v>0</v>
      </c>
      <c r="BC37" s="38">
        <f t="shared" si="25"/>
        <v>0</v>
      </c>
      <c r="BD37" s="50">
        <v>40498</v>
      </c>
      <c r="BE37" s="32">
        <v>35</v>
      </c>
    </row>
    <row r="38" spans="1:57" x14ac:dyDescent="0.25">
      <c r="A38" s="88">
        <v>36</v>
      </c>
      <c r="B38" s="33" t="s">
        <v>16</v>
      </c>
      <c r="C38" s="112">
        <v>4.05</v>
      </c>
      <c r="D38" s="34">
        <v>3.3</v>
      </c>
      <c r="E38" s="39"/>
      <c r="F38" s="40">
        <f t="shared" si="0"/>
        <v>0</v>
      </c>
      <c r="G38" s="39"/>
      <c r="H38" s="40">
        <f t="shared" si="1"/>
        <v>0</v>
      </c>
      <c r="I38" s="39"/>
      <c r="J38" s="40">
        <f t="shared" si="2"/>
        <v>0</v>
      </c>
      <c r="K38" s="40"/>
      <c r="L38" s="40">
        <f t="shared" si="3"/>
        <v>0</v>
      </c>
      <c r="M38" s="39"/>
      <c r="N38" s="40">
        <f t="shared" si="4"/>
        <v>0</v>
      </c>
      <c r="O38" s="39"/>
      <c r="P38" s="40">
        <f t="shared" si="5"/>
        <v>0</v>
      </c>
      <c r="Q38" s="39"/>
      <c r="R38" s="40">
        <f t="shared" si="6"/>
        <v>0</v>
      </c>
      <c r="S38" s="39"/>
      <c r="T38" s="40">
        <f t="shared" si="7"/>
        <v>0</v>
      </c>
      <c r="U38" s="39"/>
      <c r="V38" s="40">
        <f t="shared" si="8"/>
        <v>0</v>
      </c>
      <c r="W38" s="39"/>
      <c r="X38" s="40">
        <f t="shared" si="9"/>
        <v>0</v>
      </c>
      <c r="Y38" s="39"/>
      <c r="Z38" s="40">
        <f t="shared" si="10"/>
        <v>0</v>
      </c>
      <c r="AA38" s="39"/>
      <c r="AB38" s="40">
        <f t="shared" si="11"/>
        <v>0</v>
      </c>
      <c r="AC38" s="39"/>
      <c r="AD38" s="40">
        <f t="shared" si="12"/>
        <v>0</v>
      </c>
      <c r="AE38" s="39"/>
      <c r="AF38" s="40">
        <f t="shared" si="13"/>
        <v>0</v>
      </c>
      <c r="AG38" s="39"/>
      <c r="AH38" s="40">
        <f t="shared" si="14"/>
        <v>0</v>
      </c>
      <c r="AI38" s="39"/>
      <c r="AJ38" s="40">
        <f t="shared" si="15"/>
        <v>0</v>
      </c>
      <c r="AK38" s="39"/>
      <c r="AL38" s="40">
        <f t="shared" si="16"/>
        <v>0</v>
      </c>
      <c r="AM38" s="39"/>
      <c r="AN38" s="40">
        <f t="shared" si="17"/>
        <v>0</v>
      </c>
      <c r="AO38" s="39"/>
      <c r="AP38" s="40">
        <f t="shared" si="18"/>
        <v>0</v>
      </c>
      <c r="AQ38" s="39"/>
      <c r="AR38" s="40">
        <f t="shared" si="19"/>
        <v>0</v>
      </c>
      <c r="AS38" s="39"/>
      <c r="AT38" s="40">
        <f t="shared" si="20"/>
        <v>0</v>
      </c>
      <c r="AU38" s="39"/>
      <c r="AV38" s="40">
        <f t="shared" si="21"/>
        <v>0</v>
      </c>
      <c r="AW38" s="39"/>
      <c r="AX38" s="40">
        <f t="shared" si="22"/>
        <v>0</v>
      </c>
      <c r="AY38" s="39"/>
      <c r="AZ38" s="40">
        <f t="shared" si="23"/>
        <v>0</v>
      </c>
      <c r="BA38" s="39"/>
      <c r="BB38" s="40">
        <f t="shared" si="24"/>
        <v>0</v>
      </c>
      <c r="BC38" s="41">
        <f t="shared" si="25"/>
        <v>0</v>
      </c>
      <c r="BD38" s="51">
        <v>40679</v>
      </c>
      <c r="BE38" s="35">
        <v>36</v>
      </c>
    </row>
    <row r="39" spans="1:57" x14ac:dyDescent="0.25">
      <c r="A39" s="87">
        <v>37</v>
      </c>
      <c r="B39" s="30" t="s">
        <v>49</v>
      </c>
      <c r="C39" s="111">
        <v>4.05</v>
      </c>
      <c r="D39" s="31">
        <v>3.3</v>
      </c>
      <c r="E39" s="36"/>
      <c r="F39" s="37">
        <f t="shared" si="0"/>
        <v>0</v>
      </c>
      <c r="G39" s="36"/>
      <c r="H39" s="37">
        <f t="shared" si="1"/>
        <v>0</v>
      </c>
      <c r="I39" s="36"/>
      <c r="J39" s="37">
        <f t="shared" si="2"/>
        <v>0</v>
      </c>
      <c r="K39" s="37"/>
      <c r="L39" s="37">
        <f t="shared" si="3"/>
        <v>0</v>
      </c>
      <c r="M39" s="36"/>
      <c r="N39" s="37">
        <f t="shared" si="4"/>
        <v>0</v>
      </c>
      <c r="O39" s="36"/>
      <c r="P39" s="37">
        <f t="shared" si="5"/>
        <v>0</v>
      </c>
      <c r="Q39" s="36"/>
      <c r="R39" s="37">
        <f t="shared" si="6"/>
        <v>0</v>
      </c>
      <c r="S39" s="36"/>
      <c r="T39" s="37">
        <f t="shared" si="7"/>
        <v>0</v>
      </c>
      <c r="U39" s="36"/>
      <c r="V39" s="37">
        <f t="shared" si="8"/>
        <v>0</v>
      </c>
      <c r="W39" s="36"/>
      <c r="X39" s="37">
        <f t="shared" si="9"/>
        <v>0</v>
      </c>
      <c r="Y39" s="36"/>
      <c r="Z39" s="37">
        <f t="shared" si="10"/>
        <v>0</v>
      </c>
      <c r="AA39" s="36"/>
      <c r="AB39" s="37">
        <f t="shared" si="11"/>
        <v>0</v>
      </c>
      <c r="AC39" s="36"/>
      <c r="AD39" s="37">
        <f t="shared" si="12"/>
        <v>0</v>
      </c>
      <c r="AE39" s="36"/>
      <c r="AF39" s="37">
        <f t="shared" si="13"/>
        <v>0</v>
      </c>
      <c r="AG39" s="36"/>
      <c r="AH39" s="37">
        <f t="shared" si="14"/>
        <v>0</v>
      </c>
      <c r="AI39" s="36"/>
      <c r="AJ39" s="37">
        <f t="shared" si="15"/>
        <v>0</v>
      </c>
      <c r="AK39" s="36"/>
      <c r="AL39" s="37">
        <f t="shared" si="16"/>
        <v>0</v>
      </c>
      <c r="AM39" s="36"/>
      <c r="AN39" s="37">
        <f t="shared" si="17"/>
        <v>0</v>
      </c>
      <c r="AO39" s="36"/>
      <c r="AP39" s="37">
        <f t="shared" si="18"/>
        <v>0</v>
      </c>
      <c r="AQ39" s="36"/>
      <c r="AR39" s="37">
        <f t="shared" si="19"/>
        <v>0</v>
      </c>
      <c r="AS39" s="36"/>
      <c r="AT39" s="37">
        <f t="shared" si="20"/>
        <v>0</v>
      </c>
      <c r="AU39" s="36"/>
      <c r="AV39" s="37">
        <f t="shared" si="21"/>
        <v>0</v>
      </c>
      <c r="AW39" s="36"/>
      <c r="AX39" s="37">
        <f t="shared" si="22"/>
        <v>0</v>
      </c>
      <c r="AY39" s="36"/>
      <c r="AZ39" s="37">
        <f t="shared" si="23"/>
        <v>0</v>
      </c>
      <c r="BA39" s="93"/>
      <c r="BB39" s="37">
        <f t="shared" si="24"/>
        <v>0</v>
      </c>
      <c r="BC39" s="38">
        <f t="shared" si="25"/>
        <v>0</v>
      </c>
      <c r="BD39" s="50">
        <v>40487</v>
      </c>
      <c r="BE39" s="32">
        <v>37</v>
      </c>
    </row>
    <row r="40" spans="1:57" x14ac:dyDescent="0.25">
      <c r="A40" s="88">
        <v>38</v>
      </c>
      <c r="B40" s="33" t="s">
        <v>43</v>
      </c>
      <c r="C40" s="112">
        <v>4.05</v>
      </c>
      <c r="D40" s="34">
        <v>3.3</v>
      </c>
      <c r="E40" s="39"/>
      <c r="F40" s="40">
        <f t="shared" si="0"/>
        <v>0</v>
      </c>
      <c r="G40" s="39"/>
      <c r="H40" s="40">
        <f t="shared" si="1"/>
        <v>0</v>
      </c>
      <c r="I40" s="39"/>
      <c r="J40" s="40">
        <f t="shared" si="2"/>
        <v>0</v>
      </c>
      <c r="K40" s="40"/>
      <c r="L40" s="40">
        <f t="shared" si="3"/>
        <v>0</v>
      </c>
      <c r="M40" s="39"/>
      <c r="N40" s="40">
        <f t="shared" si="4"/>
        <v>0</v>
      </c>
      <c r="O40" s="39"/>
      <c r="P40" s="40">
        <f t="shared" si="5"/>
        <v>0</v>
      </c>
      <c r="Q40" s="39"/>
      <c r="R40" s="40">
        <f t="shared" si="6"/>
        <v>0</v>
      </c>
      <c r="S40" s="39"/>
      <c r="T40" s="40">
        <f t="shared" si="7"/>
        <v>0</v>
      </c>
      <c r="U40" s="39"/>
      <c r="V40" s="40">
        <f t="shared" si="8"/>
        <v>0</v>
      </c>
      <c r="W40" s="39"/>
      <c r="X40" s="40">
        <f t="shared" si="9"/>
        <v>0</v>
      </c>
      <c r="Y40" s="39"/>
      <c r="Z40" s="40">
        <f t="shared" si="10"/>
        <v>0</v>
      </c>
      <c r="AA40" s="39"/>
      <c r="AB40" s="40">
        <f t="shared" si="11"/>
        <v>0</v>
      </c>
      <c r="AC40" s="39"/>
      <c r="AD40" s="40">
        <f t="shared" si="12"/>
        <v>0</v>
      </c>
      <c r="AE40" s="39"/>
      <c r="AF40" s="40">
        <f t="shared" si="13"/>
        <v>0</v>
      </c>
      <c r="AG40" s="39"/>
      <c r="AH40" s="40">
        <f t="shared" si="14"/>
        <v>0</v>
      </c>
      <c r="AI40" s="39"/>
      <c r="AJ40" s="40">
        <f t="shared" si="15"/>
        <v>0</v>
      </c>
      <c r="AK40" s="39"/>
      <c r="AL40" s="40">
        <f t="shared" si="16"/>
        <v>0</v>
      </c>
      <c r="AM40" s="39"/>
      <c r="AN40" s="40">
        <f t="shared" si="17"/>
        <v>0</v>
      </c>
      <c r="AO40" s="39"/>
      <c r="AP40" s="40">
        <f t="shared" si="18"/>
        <v>0</v>
      </c>
      <c r="AQ40" s="39"/>
      <c r="AR40" s="40">
        <f t="shared" si="19"/>
        <v>0</v>
      </c>
      <c r="AS40" s="39"/>
      <c r="AT40" s="40">
        <f t="shared" si="20"/>
        <v>0</v>
      </c>
      <c r="AU40" s="39"/>
      <c r="AV40" s="40">
        <f t="shared" si="21"/>
        <v>0</v>
      </c>
      <c r="AW40" s="39"/>
      <c r="AX40" s="40">
        <f t="shared" si="22"/>
        <v>0</v>
      </c>
      <c r="AY40" s="39"/>
      <c r="AZ40" s="40">
        <f t="shared" si="23"/>
        <v>0</v>
      </c>
      <c r="BA40" s="39"/>
      <c r="BB40" s="40">
        <f t="shared" si="24"/>
        <v>0</v>
      </c>
      <c r="BC40" s="41">
        <f t="shared" si="25"/>
        <v>0</v>
      </c>
      <c r="BD40" s="51">
        <v>40499</v>
      </c>
      <c r="BE40" s="35">
        <v>38</v>
      </c>
    </row>
    <row r="41" spans="1:57" x14ac:dyDescent="0.25">
      <c r="A41" s="87">
        <v>39</v>
      </c>
      <c r="B41" s="30" t="s">
        <v>44</v>
      </c>
      <c r="C41" s="111">
        <v>3.9</v>
      </c>
      <c r="D41" s="31">
        <v>3.2</v>
      </c>
      <c r="E41" s="36"/>
      <c r="F41" s="37">
        <f t="shared" si="0"/>
        <v>0</v>
      </c>
      <c r="G41" s="36"/>
      <c r="H41" s="37">
        <f t="shared" si="1"/>
        <v>0</v>
      </c>
      <c r="I41" s="36"/>
      <c r="J41" s="37">
        <f t="shared" si="2"/>
        <v>0</v>
      </c>
      <c r="K41" s="37"/>
      <c r="L41" s="37">
        <f t="shared" si="3"/>
        <v>0</v>
      </c>
      <c r="M41" s="36"/>
      <c r="N41" s="37">
        <f t="shared" si="4"/>
        <v>0</v>
      </c>
      <c r="O41" s="36"/>
      <c r="P41" s="37">
        <f t="shared" si="5"/>
        <v>0</v>
      </c>
      <c r="Q41" s="36"/>
      <c r="R41" s="37">
        <f t="shared" si="6"/>
        <v>0</v>
      </c>
      <c r="S41" s="36"/>
      <c r="T41" s="37">
        <f t="shared" si="7"/>
        <v>0</v>
      </c>
      <c r="U41" s="36"/>
      <c r="V41" s="37">
        <f t="shared" si="8"/>
        <v>0</v>
      </c>
      <c r="W41" s="36"/>
      <c r="X41" s="37">
        <f t="shared" si="9"/>
        <v>0</v>
      </c>
      <c r="Y41" s="36"/>
      <c r="Z41" s="37">
        <f t="shared" si="10"/>
        <v>0</v>
      </c>
      <c r="AA41" s="36"/>
      <c r="AB41" s="37">
        <f t="shared" si="11"/>
        <v>0</v>
      </c>
      <c r="AC41" s="36"/>
      <c r="AD41" s="37">
        <f t="shared" si="12"/>
        <v>0</v>
      </c>
      <c r="AE41" s="36"/>
      <c r="AF41" s="37">
        <f t="shared" si="13"/>
        <v>0</v>
      </c>
      <c r="AG41" s="36"/>
      <c r="AH41" s="37">
        <f t="shared" si="14"/>
        <v>0</v>
      </c>
      <c r="AI41" s="36"/>
      <c r="AJ41" s="37">
        <f t="shared" si="15"/>
        <v>0</v>
      </c>
      <c r="AK41" s="36"/>
      <c r="AL41" s="37">
        <f t="shared" si="16"/>
        <v>0</v>
      </c>
      <c r="AM41" s="36"/>
      <c r="AN41" s="37">
        <f t="shared" si="17"/>
        <v>0</v>
      </c>
      <c r="AO41" s="36"/>
      <c r="AP41" s="37">
        <f t="shared" si="18"/>
        <v>0</v>
      </c>
      <c r="AQ41" s="36"/>
      <c r="AR41" s="37">
        <f t="shared" si="19"/>
        <v>0</v>
      </c>
      <c r="AS41" s="36"/>
      <c r="AT41" s="37">
        <f t="shared" si="20"/>
        <v>0</v>
      </c>
      <c r="AU41" s="36"/>
      <c r="AV41" s="37">
        <f t="shared" si="21"/>
        <v>0</v>
      </c>
      <c r="AW41" s="36"/>
      <c r="AX41" s="37">
        <f t="shared" si="22"/>
        <v>0</v>
      </c>
      <c r="AY41" s="36"/>
      <c r="AZ41" s="37">
        <f t="shared" si="23"/>
        <v>0</v>
      </c>
      <c r="BA41" s="93"/>
      <c r="BB41" s="37">
        <f t="shared" si="24"/>
        <v>0</v>
      </c>
      <c r="BC41" s="38">
        <f t="shared" si="25"/>
        <v>0</v>
      </c>
      <c r="BD41" s="50">
        <v>41136</v>
      </c>
      <c r="BE41" s="32">
        <v>39</v>
      </c>
    </row>
    <row r="42" spans="1:57" x14ac:dyDescent="0.25">
      <c r="A42" s="88">
        <v>40</v>
      </c>
      <c r="B42" s="33" t="s">
        <v>45</v>
      </c>
      <c r="C42" s="112">
        <v>3.9</v>
      </c>
      <c r="D42" s="34">
        <v>3.2</v>
      </c>
      <c r="E42" s="39"/>
      <c r="F42" s="40">
        <f t="shared" si="0"/>
        <v>0</v>
      </c>
      <c r="G42" s="39"/>
      <c r="H42" s="40">
        <f t="shared" si="1"/>
        <v>0</v>
      </c>
      <c r="I42" s="39"/>
      <c r="J42" s="40">
        <f t="shared" si="2"/>
        <v>0</v>
      </c>
      <c r="K42" s="40"/>
      <c r="L42" s="40">
        <f t="shared" si="3"/>
        <v>0</v>
      </c>
      <c r="M42" s="39"/>
      <c r="N42" s="40">
        <f t="shared" si="4"/>
        <v>0</v>
      </c>
      <c r="O42" s="39"/>
      <c r="P42" s="40">
        <f t="shared" si="5"/>
        <v>0</v>
      </c>
      <c r="Q42" s="39"/>
      <c r="R42" s="40">
        <f t="shared" si="6"/>
        <v>0</v>
      </c>
      <c r="S42" s="39"/>
      <c r="T42" s="40">
        <f t="shared" si="7"/>
        <v>0</v>
      </c>
      <c r="U42" s="39"/>
      <c r="V42" s="40">
        <f t="shared" si="8"/>
        <v>0</v>
      </c>
      <c r="W42" s="39"/>
      <c r="X42" s="40">
        <f t="shared" si="9"/>
        <v>0</v>
      </c>
      <c r="Y42" s="39"/>
      <c r="Z42" s="40">
        <f t="shared" si="10"/>
        <v>0</v>
      </c>
      <c r="AA42" s="39"/>
      <c r="AB42" s="40">
        <f t="shared" si="11"/>
        <v>0</v>
      </c>
      <c r="AC42" s="39"/>
      <c r="AD42" s="40">
        <f t="shared" si="12"/>
        <v>0</v>
      </c>
      <c r="AE42" s="39"/>
      <c r="AF42" s="40">
        <f t="shared" si="13"/>
        <v>0</v>
      </c>
      <c r="AG42" s="39"/>
      <c r="AH42" s="40">
        <f t="shared" si="14"/>
        <v>0</v>
      </c>
      <c r="AI42" s="39"/>
      <c r="AJ42" s="40">
        <f t="shared" si="15"/>
        <v>0</v>
      </c>
      <c r="AK42" s="39"/>
      <c r="AL42" s="40">
        <f t="shared" si="16"/>
        <v>0</v>
      </c>
      <c r="AM42" s="39"/>
      <c r="AN42" s="40">
        <f t="shared" si="17"/>
        <v>0</v>
      </c>
      <c r="AO42" s="39"/>
      <c r="AP42" s="40">
        <f t="shared" si="18"/>
        <v>0</v>
      </c>
      <c r="AQ42" s="39"/>
      <c r="AR42" s="40">
        <f t="shared" si="19"/>
        <v>0</v>
      </c>
      <c r="AS42" s="39"/>
      <c r="AT42" s="40">
        <f t="shared" si="20"/>
        <v>0</v>
      </c>
      <c r="AU42" s="39"/>
      <c r="AV42" s="40">
        <f t="shared" si="21"/>
        <v>0</v>
      </c>
      <c r="AW42" s="39"/>
      <c r="AX42" s="40">
        <f t="shared" si="22"/>
        <v>0</v>
      </c>
      <c r="AY42" s="39"/>
      <c r="AZ42" s="40">
        <f t="shared" si="23"/>
        <v>0</v>
      </c>
      <c r="BA42" s="39"/>
      <c r="BB42" s="40">
        <f t="shared" si="24"/>
        <v>0</v>
      </c>
      <c r="BC42" s="41">
        <f t="shared" si="25"/>
        <v>0</v>
      </c>
      <c r="BD42" s="51">
        <v>41137</v>
      </c>
      <c r="BE42" s="35">
        <v>40</v>
      </c>
    </row>
    <row r="43" spans="1:57" x14ac:dyDescent="0.25">
      <c r="A43" s="89">
        <v>41</v>
      </c>
      <c r="B43" s="80" t="s">
        <v>81</v>
      </c>
      <c r="C43" s="107"/>
      <c r="D43" s="75">
        <v>20.55</v>
      </c>
      <c r="E43" s="5"/>
      <c r="F43" s="6">
        <f t="shared" si="0"/>
        <v>0</v>
      </c>
      <c r="G43" s="5"/>
      <c r="H43" s="6">
        <f t="shared" si="1"/>
        <v>0</v>
      </c>
      <c r="I43" s="5"/>
      <c r="J43" s="6">
        <f t="shared" si="2"/>
        <v>0</v>
      </c>
      <c r="K43" s="6"/>
      <c r="L43" s="6">
        <f t="shared" si="3"/>
        <v>0</v>
      </c>
      <c r="M43" s="5"/>
      <c r="N43" s="6">
        <f t="shared" si="4"/>
        <v>0</v>
      </c>
      <c r="O43" s="5"/>
      <c r="P43" s="6">
        <f t="shared" si="5"/>
        <v>0</v>
      </c>
      <c r="Q43" s="5"/>
      <c r="R43" s="6">
        <f t="shared" si="6"/>
        <v>0</v>
      </c>
      <c r="S43" s="5"/>
      <c r="T43" s="6">
        <f t="shared" si="7"/>
        <v>0</v>
      </c>
      <c r="U43" s="5"/>
      <c r="V43" s="6">
        <f t="shared" si="8"/>
        <v>0</v>
      </c>
      <c r="W43" s="5"/>
      <c r="X43" s="6">
        <f t="shared" si="9"/>
        <v>0</v>
      </c>
      <c r="Y43" s="5"/>
      <c r="Z43" s="6">
        <f t="shared" si="10"/>
        <v>0</v>
      </c>
      <c r="AA43" s="5"/>
      <c r="AB43" s="6">
        <f t="shared" si="11"/>
        <v>0</v>
      </c>
      <c r="AC43" s="5"/>
      <c r="AD43" s="6">
        <f t="shared" si="12"/>
        <v>0</v>
      </c>
      <c r="AE43" s="5"/>
      <c r="AF43" s="6">
        <f t="shared" si="13"/>
        <v>0</v>
      </c>
      <c r="AG43" s="5"/>
      <c r="AH43" s="6">
        <f t="shared" si="14"/>
        <v>0</v>
      </c>
      <c r="AI43" s="5"/>
      <c r="AJ43" s="6">
        <f t="shared" si="15"/>
        <v>0</v>
      </c>
      <c r="AK43" s="5"/>
      <c r="AL43" s="6">
        <f t="shared" si="16"/>
        <v>0</v>
      </c>
      <c r="AM43" s="5"/>
      <c r="AN43" s="6">
        <f t="shared" si="17"/>
        <v>0</v>
      </c>
      <c r="AO43" s="5"/>
      <c r="AP43" s="6">
        <f t="shared" si="18"/>
        <v>0</v>
      </c>
      <c r="AQ43" s="5"/>
      <c r="AR43" s="6">
        <f t="shared" si="19"/>
        <v>0</v>
      </c>
      <c r="AS43" s="5"/>
      <c r="AT43" s="6">
        <f t="shared" si="20"/>
        <v>0</v>
      </c>
      <c r="AU43" s="5"/>
      <c r="AV43" s="6">
        <f t="shared" si="21"/>
        <v>0</v>
      </c>
      <c r="AW43" s="5"/>
      <c r="AX43" s="6">
        <f t="shared" si="22"/>
        <v>0</v>
      </c>
      <c r="AY43" s="5"/>
      <c r="AZ43" s="6">
        <f t="shared" si="23"/>
        <v>0</v>
      </c>
      <c r="BA43" s="93"/>
      <c r="BB43" s="6">
        <f t="shared" si="24"/>
        <v>0</v>
      </c>
      <c r="BC43" s="42">
        <f t="shared" si="25"/>
        <v>0</v>
      </c>
      <c r="BD43" s="82">
        <v>8639</v>
      </c>
      <c r="BE43" s="27">
        <v>41</v>
      </c>
    </row>
    <row r="44" spans="1:57" x14ac:dyDescent="0.25">
      <c r="A44" s="88">
        <v>42</v>
      </c>
      <c r="B44" s="81" t="s">
        <v>82</v>
      </c>
      <c r="C44" s="108"/>
      <c r="D44" s="77">
        <v>29.15</v>
      </c>
      <c r="E44" s="43"/>
      <c r="F44" s="44">
        <f t="shared" si="0"/>
        <v>0</v>
      </c>
      <c r="G44" s="43"/>
      <c r="H44" s="44">
        <f t="shared" si="1"/>
        <v>0</v>
      </c>
      <c r="I44" s="43"/>
      <c r="J44" s="44">
        <f t="shared" si="2"/>
        <v>0</v>
      </c>
      <c r="K44" s="44"/>
      <c r="L44" s="6">
        <f t="shared" si="3"/>
        <v>0</v>
      </c>
      <c r="M44" s="43"/>
      <c r="N44" s="44">
        <f t="shared" si="4"/>
        <v>0</v>
      </c>
      <c r="O44" s="43"/>
      <c r="P44" s="44">
        <f t="shared" si="5"/>
        <v>0</v>
      </c>
      <c r="Q44" s="43"/>
      <c r="R44" s="44">
        <f t="shared" si="6"/>
        <v>0</v>
      </c>
      <c r="S44" s="43"/>
      <c r="T44" s="44">
        <f t="shared" si="7"/>
        <v>0</v>
      </c>
      <c r="U44" s="43"/>
      <c r="V44" s="44">
        <f t="shared" si="8"/>
        <v>0</v>
      </c>
      <c r="W44" s="43"/>
      <c r="X44" s="44">
        <f t="shared" si="9"/>
        <v>0</v>
      </c>
      <c r="Y44" s="43"/>
      <c r="Z44" s="44">
        <f t="shared" si="10"/>
        <v>0</v>
      </c>
      <c r="AA44" s="43"/>
      <c r="AB44" s="44">
        <f t="shared" si="11"/>
        <v>0</v>
      </c>
      <c r="AC44" s="43"/>
      <c r="AD44" s="44">
        <f t="shared" si="12"/>
        <v>0</v>
      </c>
      <c r="AE44" s="43"/>
      <c r="AF44" s="44">
        <f t="shared" si="13"/>
        <v>0</v>
      </c>
      <c r="AG44" s="43"/>
      <c r="AH44" s="44">
        <f t="shared" si="14"/>
        <v>0</v>
      </c>
      <c r="AI44" s="43"/>
      <c r="AJ44" s="44">
        <f t="shared" si="15"/>
        <v>0</v>
      </c>
      <c r="AK44" s="43"/>
      <c r="AL44" s="44">
        <f t="shared" si="16"/>
        <v>0</v>
      </c>
      <c r="AM44" s="43"/>
      <c r="AN44" s="44">
        <f t="shared" si="17"/>
        <v>0</v>
      </c>
      <c r="AO44" s="43"/>
      <c r="AP44" s="44">
        <f t="shared" si="18"/>
        <v>0</v>
      </c>
      <c r="AQ44" s="43"/>
      <c r="AR44" s="44">
        <f t="shared" si="19"/>
        <v>0</v>
      </c>
      <c r="AS44" s="43"/>
      <c r="AT44" s="44">
        <f t="shared" si="20"/>
        <v>0</v>
      </c>
      <c r="AU44" s="43"/>
      <c r="AV44" s="44">
        <f t="shared" si="21"/>
        <v>0</v>
      </c>
      <c r="AW44" s="43"/>
      <c r="AX44" s="44">
        <f t="shared" si="22"/>
        <v>0</v>
      </c>
      <c r="AY44" s="43"/>
      <c r="AZ44" s="44">
        <f t="shared" si="23"/>
        <v>0</v>
      </c>
      <c r="BA44" s="39"/>
      <c r="BB44" s="44">
        <f t="shared" si="24"/>
        <v>0</v>
      </c>
      <c r="BC44" s="45">
        <f t="shared" ref="BC44:BC49" si="26">E44+G44+I44+K44+M44+Q44+O44+S44+U44+W44+Y44+AA44+AC44+AE44+AG44+AI44+AK44+AM44+AO44+AQ44+AS44+AU44+AW44+AY44+BA44</f>
        <v>0</v>
      </c>
      <c r="BD44" s="83">
        <v>8640</v>
      </c>
      <c r="BE44" s="28">
        <v>42</v>
      </c>
    </row>
    <row r="45" spans="1:57" x14ac:dyDescent="0.25">
      <c r="A45" s="89">
        <v>43</v>
      </c>
      <c r="B45" s="80" t="s">
        <v>83</v>
      </c>
      <c r="C45" s="107"/>
      <c r="D45" s="75">
        <v>28.99</v>
      </c>
      <c r="E45" s="5"/>
      <c r="F45" s="6">
        <f t="shared" si="0"/>
        <v>0</v>
      </c>
      <c r="G45" s="5"/>
      <c r="H45" s="6">
        <f t="shared" si="1"/>
        <v>0</v>
      </c>
      <c r="I45" s="5"/>
      <c r="J45" s="6">
        <f t="shared" si="2"/>
        <v>0</v>
      </c>
      <c r="K45" s="6"/>
      <c r="L45" s="6">
        <f t="shared" si="3"/>
        <v>0</v>
      </c>
      <c r="M45" s="5"/>
      <c r="N45" s="6">
        <f t="shared" si="4"/>
        <v>0</v>
      </c>
      <c r="O45" s="5"/>
      <c r="P45" s="6">
        <f t="shared" si="5"/>
        <v>0</v>
      </c>
      <c r="Q45" s="5"/>
      <c r="R45" s="6">
        <f t="shared" si="6"/>
        <v>0</v>
      </c>
      <c r="S45" s="5"/>
      <c r="T45" s="6">
        <f t="shared" si="7"/>
        <v>0</v>
      </c>
      <c r="U45" s="5"/>
      <c r="V45" s="6">
        <f t="shared" si="8"/>
        <v>0</v>
      </c>
      <c r="W45" s="5"/>
      <c r="X45" s="6">
        <f t="shared" si="9"/>
        <v>0</v>
      </c>
      <c r="Y45" s="5"/>
      <c r="Z45" s="6">
        <f t="shared" si="10"/>
        <v>0</v>
      </c>
      <c r="AA45" s="5"/>
      <c r="AB45" s="6">
        <f t="shared" si="11"/>
        <v>0</v>
      </c>
      <c r="AC45" s="5"/>
      <c r="AD45" s="6">
        <f t="shared" si="12"/>
        <v>0</v>
      </c>
      <c r="AE45" s="5"/>
      <c r="AF45" s="6">
        <f t="shared" si="13"/>
        <v>0</v>
      </c>
      <c r="AG45" s="5"/>
      <c r="AH45" s="6">
        <f t="shared" si="14"/>
        <v>0</v>
      </c>
      <c r="AI45" s="5"/>
      <c r="AJ45" s="6">
        <f t="shared" si="15"/>
        <v>0</v>
      </c>
      <c r="AK45" s="5"/>
      <c r="AL45" s="6">
        <f t="shared" si="16"/>
        <v>0</v>
      </c>
      <c r="AM45" s="5"/>
      <c r="AN45" s="6">
        <f t="shared" si="17"/>
        <v>0</v>
      </c>
      <c r="AO45" s="5"/>
      <c r="AP45" s="6">
        <f t="shared" si="18"/>
        <v>0</v>
      </c>
      <c r="AQ45" s="5"/>
      <c r="AR45" s="6">
        <f t="shared" si="19"/>
        <v>0</v>
      </c>
      <c r="AS45" s="5"/>
      <c r="AT45" s="6">
        <f t="shared" si="20"/>
        <v>0</v>
      </c>
      <c r="AU45" s="5"/>
      <c r="AV45" s="6">
        <f t="shared" si="21"/>
        <v>0</v>
      </c>
      <c r="AW45" s="5"/>
      <c r="AX45" s="6">
        <f t="shared" si="22"/>
        <v>0</v>
      </c>
      <c r="AY45" s="5"/>
      <c r="AZ45" s="6">
        <f t="shared" si="23"/>
        <v>0</v>
      </c>
      <c r="BA45" s="93"/>
      <c r="BB45" s="6">
        <f t="shared" si="24"/>
        <v>0</v>
      </c>
      <c r="BC45" s="42">
        <f t="shared" si="26"/>
        <v>0</v>
      </c>
      <c r="BD45" s="82">
        <v>8641</v>
      </c>
      <c r="BE45" s="27">
        <v>43</v>
      </c>
    </row>
    <row r="46" spans="1:57" x14ac:dyDescent="0.25">
      <c r="A46" s="88">
        <v>44</v>
      </c>
      <c r="B46" s="81" t="s">
        <v>84</v>
      </c>
      <c r="C46" s="108"/>
      <c r="D46" s="77">
        <v>23.1</v>
      </c>
      <c r="E46" s="43"/>
      <c r="F46" s="44">
        <f t="shared" si="0"/>
        <v>0</v>
      </c>
      <c r="G46" s="43"/>
      <c r="H46" s="44">
        <f t="shared" si="1"/>
        <v>0</v>
      </c>
      <c r="I46" s="43"/>
      <c r="J46" s="44">
        <f t="shared" si="2"/>
        <v>0</v>
      </c>
      <c r="K46" s="44"/>
      <c r="L46" s="6">
        <f t="shared" si="3"/>
        <v>0</v>
      </c>
      <c r="M46" s="43"/>
      <c r="N46" s="44">
        <f t="shared" si="4"/>
        <v>0</v>
      </c>
      <c r="O46" s="43"/>
      <c r="P46" s="44">
        <f t="shared" si="5"/>
        <v>0</v>
      </c>
      <c r="Q46" s="43"/>
      <c r="R46" s="44">
        <f t="shared" si="6"/>
        <v>0</v>
      </c>
      <c r="S46" s="43"/>
      <c r="T46" s="44">
        <f t="shared" si="7"/>
        <v>0</v>
      </c>
      <c r="U46" s="43"/>
      <c r="V46" s="44">
        <f t="shared" si="8"/>
        <v>0</v>
      </c>
      <c r="W46" s="43"/>
      <c r="X46" s="44">
        <f t="shared" si="9"/>
        <v>0</v>
      </c>
      <c r="Y46" s="43"/>
      <c r="Z46" s="44">
        <f t="shared" si="10"/>
        <v>0</v>
      </c>
      <c r="AA46" s="43"/>
      <c r="AB46" s="44">
        <f t="shared" si="11"/>
        <v>0</v>
      </c>
      <c r="AC46" s="43"/>
      <c r="AD46" s="44">
        <f t="shared" si="12"/>
        <v>0</v>
      </c>
      <c r="AE46" s="43"/>
      <c r="AF46" s="44">
        <f t="shared" si="13"/>
        <v>0</v>
      </c>
      <c r="AG46" s="43"/>
      <c r="AH46" s="44">
        <f t="shared" si="14"/>
        <v>0</v>
      </c>
      <c r="AI46" s="43"/>
      <c r="AJ46" s="44">
        <f t="shared" si="15"/>
        <v>0</v>
      </c>
      <c r="AK46" s="43"/>
      <c r="AL46" s="44">
        <f t="shared" si="16"/>
        <v>0</v>
      </c>
      <c r="AM46" s="43"/>
      <c r="AN46" s="44">
        <f t="shared" si="17"/>
        <v>0</v>
      </c>
      <c r="AO46" s="43"/>
      <c r="AP46" s="44">
        <f t="shared" si="18"/>
        <v>0</v>
      </c>
      <c r="AQ46" s="43"/>
      <c r="AR46" s="44">
        <f t="shared" si="19"/>
        <v>0</v>
      </c>
      <c r="AS46" s="43"/>
      <c r="AT46" s="44">
        <f t="shared" si="20"/>
        <v>0</v>
      </c>
      <c r="AU46" s="43"/>
      <c r="AV46" s="44">
        <f t="shared" si="21"/>
        <v>0</v>
      </c>
      <c r="AW46" s="43"/>
      <c r="AX46" s="44">
        <f t="shared" si="22"/>
        <v>0</v>
      </c>
      <c r="AY46" s="43"/>
      <c r="AZ46" s="44">
        <f t="shared" si="23"/>
        <v>0</v>
      </c>
      <c r="BA46" s="39"/>
      <c r="BB46" s="44">
        <f t="shared" si="24"/>
        <v>0</v>
      </c>
      <c r="BC46" s="45">
        <f>E46+G46+I46+K46+M46+Q46+O46+S46+U46+W46+Y46+AA46+AC46+AE46+AG46+AI46+AK46+AM46+AO46+AQ46+AS46+AU46+AW46+AY46+BA46</f>
        <v>0</v>
      </c>
      <c r="BD46" s="83">
        <v>8642</v>
      </c>
      <c r="BE46" s="28">
        <v>44</v>
      </c>
    </row>
    <row r="47" spans="1:57" x14ac:dyDescent="0.25">
      <c r="A47" s="89">
        <v>45</v>
      </c>
      <c r="B47" s="80" t="s">
        <v>85</v>
      </c>
      <c r="C47" s="107"/>
      <c r="D47" s="75">
        <v>40.25</v>
      </c>
      <c r="E47" s="5"/>
      <c r="F47" s="6">
        <f t="shared" si="0"/>
        <v>0</v>
      </c>
      <c r="G47" s="5"/>
      <c r="H47" s="6">
        <f t="shared" si="1"/>
        <v>0</v>
      </c>
      <c r="I47" s="5"/>
      <c r="J47" s="6">
        <f t="shared" si="2"/>
        <v>0</v>
      </c>
      <c r="K47" s="6"/>
      <c r="L47" s="6">
        <f t="shared" si="3"/>
        <v>0</v>
      </c>
      <c r="M47" s="5"/>
      <c r="N47" s="6">
        <f t="shared" si="4"/>
        <v>0</v>
      </c>
      <c r="O47" s="5"/>
      <c r="P47" s="6">
        <f t="shared" si="5"/>
        <v>0</v>
      </c>
      <c r="Q47" s="5"/>
      <c r="R47" s="6">
        <f t="shared" si="6"/>
        <v>0</v>
      </c>
      <c r="S47" s="5"/>
      <c r="T47" s="6">
        <f t="shared" si="7"/>
        <v>0</v>
      </c>
      <c r="U47" s="5"/>
      <c r="V47" s="6">
        <f t="shared" si="8"/>
        <v>0</v>
      </c>
      <c r="W47" s="5"/>
      <c r="X47" s="6">
        <f t="shared" si="9"/>
        <v>0</v>
      </c>
      <c r="Y47" s="5"/>
      <c r="Z47" s="6">
        <f t="shared" si="10"/>
        <v>0</v>
      </c>
      <c r="AA47" s="5"/>
      <c r="AB47" s="6">
        <f t="shared" si="11"/>
        <v>0</v>
      </c>
      <c r="AC47" s="5"/>
      <c r="AD47" s="6">
        <f t="shared" si="12"/>
        <v>0</v>
      </c>
      <c r="AE47" s="5"/>
      <c r="AF47" s="6">
        <f t="shared" si="13"/>
        <v>0</v>
      </c>
      <c r="AG47" s="5"/>
      <c r="AH47" s="6">
        <f t="shared" si="14"/>
        <v>0</v>
      </c>
      <c r="AI47" s="5"/>
      <c r="AJ47" s="6">
        <f t="shared" si="15"/>
        <v>0</v>
      </c>
      <c r="AK47" s="5"/>
      <c r="AL47" s="6">
        <f t="shared" si="16"/>
        <v>0</v>
      </c>
      <c r="AM47" s="5"/>
      <c r="AN47" s="6">
        <f t="shared" si="17"/>
        <v>0</v>
      </c>
      <c r="AO47" s="5"/>
      <c r="AP47" s="6">
        <f t="shared" si="18"/>
        <v>0</v>
      </c>
      <c r="AQ47" s="5"/>
      <c r="AR47" s="6">
        <f t="shared" si="19"/>
        <v>0</v>
      </c>
      <c r="AS47" s="5"/>
      <c r="AT47" s="6">
        <f t="shared" si="20"/>
        <v>0</v>
      </c>
      <c r="AU47" s="5"/>
      <c r="AV47" s="6">
        <f t="shared" si="21"/>
        <v>0</v>
      </c>
      <c r="AW47" s="5"/>
      <c r="AX47" s="6">
        <f t="shared" si="22"/>
        <v>0</v>
      </c>
      <c r="AY47" s="5"/>
      <c r="AZ47" s="6">
        <f t="shared" si="23"/>
        <v>0</v>
      </c>
      <c r="BA47" s="93"/>
      <c r="BB47" s="6">
        <f t="shared" si="24"/>
        <v>0</v>
      </c>
      <c r="BC47" s="42">
        <f t="shared" si="26"/>
        <v>0</v>
      </c>
      <c r="BD47" s="82">
        <v>8643</v>
      </c>
      <c r="BE47" s="27">
        <v>45</v>
      </c>
    </row>
    <row r="48" spans="1:57" x14ac:dyDescent="0.25">
      <c r="A48" s="88">
        <v>46</v>
      </c>
      <c r="B48" s="81" t="s">
        <v>24</v>
      </c>
      <c r="C48" s="109"/>
      <c r="D48" s="22">
        <v>0</v>
      </c>
      <c r="E48" s="43"/>
      <c r="F48" s="44">
        <f t="shared" si="0"/>
        <v>0</v>
      </c>
      <c r="G48" s="43"/>
      <c r="H48" s="44">
        <f t="shared" si="1"/>
        <v>0</v>
      </c>
      <c r="I48" s="43"/>
      <c r="J48" s="44">
        <f t="shared" si="2"/>
        <v>0</v>
      </c>
      <c r="K48" s="44"/>
      <c r="L48" s="6">
        <f t="shared" si="3"/>
        <v>0</v>
      </c>
      <c r="M48" s="43"/>
      <c r="N48" s="44">
        <f t="shared" si="4"/>
        <v>0</v>
      </c>
      <c r="O48" s="43"/>
      <c r="P48" s="44">
        <f t="shared" si="5"/>
        <v>0</v>
      </c>
      <c r="Q48" s="43"/>
      <c r="R48" s="44">
        <f t="shared" si="6"/>
        <v>0</v>
      </c>
      <c r="S48" s="43"/>
      <c r="T48" s="44">
        <f t="shared" si="7"/>
        <v>0</v>
      </c>
      <c r="U48" s="43"/>
      <c r="V48" s="44">
        <f t="shared" si="8"/>
        <v>0</v>
      </c>
      <c r="W48" s="43"/>
      <c r="X48" s="44">
        <f t="shared" si="9"/>
        <v>0</v>
      </c>
      <c r="Y48" s="43"/>
      <c r="Z48" s="44">
        <f t="shared" si="10"/>
        <v>0</v>
      </c>
      <c r="AA48" s="43"/>
      <c r="AB48" s="44">
        <f t="shared" si="11"/>
        <v>0</v>
      </c>
      <c r="AC48" s="43"/>
      <c r="AD48" s="44">
        <f t="shared" si="12"/>
        <v>0</v>
      </c>
      <c r="AE48" s="43"/>
      <c r="AF48" s="44">
        <f t="shared" si="13"/>
        <v>0</v>
      </c>
      <c r="AG48" s="43"/>
      <c r="AH48" s="44">
        <f t="shared" si="14"/>
        <v>0</v>
      </c>
      <c r="AI48" s="43"/>
      <c r="AJ48" s="44">
        <f t="shared" si="15"/>
        <v>0</v>
      </c>
      <c r="AK48" s="43"/>
      <c r="AL48" s="44">
        <f t="shared" si="16"/>
        <v>0</v>
      </c>
      <c r="AM48" s="43"/>
      <c r="AN48" s="44">
        <f t="shared" si="17"/>
        <v>0</v>
      </c>
      <c r="AO48" s="43"/>
      <c r="AP48" s="44">
        <f t="shared" si="18"/>
        <v>0</v>
      </c>
      <c r="AQ48" s="43"/>
      <c r="AR48" s="44">
        <f t="shared" si="19"/>
        <v>0</v>
      </c>
      <c r="AS48" s="43"/>
      <c r="AT48" s="44">
        <f t="shared" si="20"/>
        <v>0</v>
      </c>
      <c r="AU48" s="43"/>
      <c r="AV48" s="44">
        <f t="shared" si="21"/>
        <v>0</v>
      </c>
      <c r="AW48" s="43"/>
      <c r="AX48" s="44">
        <f t="shared" si="22"/>
        <v>0</v>
      </c>
      <c r="AY48" s="43"/>
      <c r="AZ48" s="44">
        <f t="shared" si="23"/>
        <v>0</v>
      </c>
      <c r="BA48" s="39"/>
      <c r="BB48" s="44">
        <f t="shared" si="24"/>
        <v>0</v>
      </c>
      <c r="BC48" s="45">
        <f t="shared" si="26"/>
        <v>0</v>
      </c>
      <c r="BD48" s="25" t="s">
        <v>88</v>
      </c>
      <c r="BE48" s="28">
        <v>46</v>
      </c>
    </row>
    <row r="49" spans="1:57" x14ac:dyDescent="0.25">
      <c r="A49" s="89">
        <v>47</v>
      </c>
      <c r="B49" s="19"/>
      <c r="C49" s="110"/>
      <c r="D49" s="21">
        <v>0</v>
      </c>
      <c r="E49" s="5"/>
      <c r="F49" s="6">
        <f t="shared" si="0"/>
        <v>0</v>
      </c>
      <c r="G49" s="5"/>
      <c r="H49" s="6">
        <f t="shared" si="1"/>
        <v>0</v>
      </c>
      <c r="I49" s="5"/>
      <c r="J49" s="6">
        <f t="shared" si="2"/>
        <v>0</v>
      </c>
      <c r="K49" s="6"/>
      <c r="L49" s="6">
        <f t="shared" si="3"/>
        <v>0</v>
      </c>
      <c r="M49" s="5"/>
      <c r="N49" s="6">
        <f t="shared" si="4"/>
        <v>0</v>
      </c>
      <c r="O49" s="5"/>
      <c r="P49" s="6">
        <f t="shared" si="5"/>
        <v>0</v>
      </c>
      <c r="Q49" s="5"/>
      <c r="R49" s="6">
        <f t="shared" si="6"/>
        <v>0</v>
      </c>
      <c r="S49" s="5"/>
      <c r="T49" s="6">
        <f t="shared" si="7"/>
        <v>0</v>
      </c>
      <c r="U49" s="5"/>
      <c r="V49" s="6">
        <f t="shared" si="8"/>
        <v>0</v>
      </c>
      <c r="W49" s="5"/>
      <c r="X49" s="6">
        <f t="shared" si="9"/>
        <v>0</v>
      </c>
      <c r="Y49" s="5"/>
      <c r="Z49" s="6">
        <f t="shared" si="10"/>
        <v>0</v>
      </c>
      <c r="AA49" s="5"/>
      <c r="AB49" s="6">
        <f t="shared" si="11"/>
        <v>0</v>
      </c>
      <c r="AC49" s="5"/>
      <c r="AD49" s="6">
        <f t="shared" si="12"/>
        <v>0</v>
      </c>
      <c r="AE49" s="5"/>
      <c r="AF49" s="6">
        <f t="shared" si="13"/>
        <v>0</v>
      </c>
      <c r="AG49" s="5"/>
      <c r="AH49" s="6">
        <f t="shared" si="14"/>
        <v>0</v>
      </c>
      <c r="AI49" s="5"/>
      <c r="AJ49" s="6">
        <f t="shared" si="15"/>
        <v>0</v>
      </c>
      <c r="AK49" s="5"/>
      <c r="AL49" s="6">
        <f t="shared" si="16"/>
        <v>0</v>
      </c>
      <c r="AM49" s="5"/>
      <c r="AN49" s="6">
        <f t="shared" si="17"/>
        <v>0</v>
      </c>
      <c r="AO49" s="5"/>
      <c r="AP49" s="6">
        <f t="shared" si="18"/>
        <v>0</v>
      </c>
      <c r="AQ49" s="5"/>
      <c r="AR49" s="6">
        <f t="shared" si="19"/>
        <v>0</v>
      </c>
      <c r="AS49" s="5"/>
      <c r="AT49" s="6">
        <f t="shared" si="20"/>
        <v>0</v>
      </c>
      <c r="AU49" s="5"/>
      <c r="AV49" s="6">
        <f t="shared" si="21"/>
        <v>0</v>
      </c>
      <c r="AW49" s="5"/>
      <c r="AX49" s="6">
        <f t="shared" si="22"/>
        <v>0</v>
      </c>
      <c r="AY49" s="5"/>
      <c r="AZ49" s="6">
        <f t="shared" si="23"/>
        <v>0</v>
      </c>
      <c r="BA49" s="93"/>
      <c r="BB49" s="6">
        <f t="shared" si="24"/>
        <v>0</v>
      </c>
      <c r="BC49" s="42">
        <f t="shared" si="26"/>
        <v>0</v>
      </c>
      <c r="BD49" s="24"/>
      <c r="BE49" s="27">
        <v>47</v>
      </c>
    </row>
    <row r="50" spans="1:57" ht="15.75" thickBot="1" x14ac:dyDescent="0.3">
      <c r="A50" s="13"/>
      <c r="B50" s="14" t="s">
        <v>10</v>
      </c>
      <c r="C50" s="105"/>
      <c r="D50" s="113"/>
      <c r="E50" s="46">
        <f>SUM(E3:E49)</f>
        <v>0</v>
      </c>
      <c r="F50" s="46"/>
      <c r="G50" s="46">
        <f>SUM(G3:G49)</f>
        <v>0</v>
      </c>
      <c r="H50" s="46"/>
      <c r="I50" s="46">
        <f>SUM(I3:I49)</f>
        <v>0</v>
      </c>
      <c r="J50" s="46"/>
      <c r="K50" s="47">
        <f>SUM(K3:K49)</f>
        <v>0</v>
      </c>
      <c r="L50" s="46"/>
      <c r="M50" s="46">
        <f>SUM(M3:M49)</f>
        <v>0</v>
      </c>
      <c r="N50" s="46"/>
      <c r="O50" s="46">
        <f>SUM(O3:O49)</f>
        <v>0</v>
      </c>
      <c r="P50" s="46"/>
      <c r="Q50" s="46">
        <f>SUM(Q3:Q49)</f>
        <v>0</v>
      </c>
      <c r="R50" s="46"/>
      <c r="S50" s="46">
        <f>SUM(S3:S49)</f>
        <v>0</v>
      </c>
      <c r="T50" s="46"/>
      <c r="U50" s="46">
        <f>SUM(U3:U49)</f>
        <v>0</v>
      </c>
      <c r="V50" s="46"/>
      <c r="W50" s="46">
        <f>SUM(W3:W49)</f>
        <v>0</v>
      </c>
      <c r="X50" s="46"/>
      <c r="Y50" s="46">
        <f>SUM(Y3:Y49)</f>
        <v>0</v>
      </c>
      <c r="Z50" s="46"/>
      <c r="AA50" s="46">
        <f>SUM(AA3:AA49)</f>
        <v>0</v>
      </c>
      <c r="AB50" s="46"/>
      <c r="AC50" s="46">
        <f>SUM(AC3:AC49)</f>
        <v>0</v>
      </c>
      <c r="AD50" s="46"/>
      <c r="AE50" s="46">
        <f>SUM(AE3:AE49)</f>
        <v>0</v>
      </c>
      <c r="AF50" s="46"/>
      <c r="AG50" s="46">
        <f>SUM(AG3:AG49)</f>
        <v>0</v>
      </c>
      <c r="AH50" s="46"/>
      <c r="AI50" s="46">
        <f>SUM(AI3:AI49)</f>
        <v>0</v>
      </c>
      <c r="AJ50" s="46"/>
      <c r="AK50" s="46">
        <f>SUM(AK3:AK49)</f>
        <v>0</v>
      </c>
      <c r="AL50" s="46"/>
      <c r="AM50" s="46">
        <f>SUM(AM3:AM49)</f>
        <v>0</v>
      </c>
      <c r="AN50" s="46"/>
      <c r="AO50" s="46">
        <f>SUM(AO3:AO49)</f>
        <v>0</v>
      </c>
      <c r="AP50" s="46"/>
      <c r="AQ50" s="46">
        <f>SUM(AQ3:AQ49)</f>
        <v>0</v>
      </c>
      <c r="AR50" s="46"/>
      <c r="AS50" s="46">
        <f>SUM(AS3:AS49)</f>
        <v>0</v>
      </c>
      <c r="AT50" s="46"/>
      <c r="AU50" s="46">
        <f>SUM(AU3:AU49)</f>
        <v>0</v>
      </c>
      <c r="AV50" s="46"/>
      <c r="AW50" s="46">
        <f>SUM(AW3:AW49)</f>
        <v>0</v>
      </c>
      <c r="AX50" s="46"/>
      <c r="AY50" s="46">
        <f>SUM(AY3:AY49)</f>
        <v>0</v>
      </c>
      <c r="AZ50" s="46"/>
      <c r="BA50" s="46">
        <f>SUM(BA3:BA49)</f>
        <v>0</v>
      </c>
      <c r="BB50" s="48"/>
      <c r="BC50" s="49">
        <f>SUM(E50:BA50)</f>
        <v>0</v>
      </c>
    </row>
    <row r="51" spans="1:57" ht="15.75" thickBot="1" x14ac:dyDescent="0.3">
      <c r="A51" s="1"/>
      <c r="B51" s="9" t="s">
        <v>2</v>
      </c>
      <c r="C51" s="106"/>
      <c r="D51" s="114"/>
      <c r="E51" s="6">
        <f>SUM(F3:F49)</f>
        <v>0</v>
      </c>
      <c r="F51" s="5"/>
      <c r="G51" s="6">
        <f>SUM(H3:H49)</f>
        <v>0</v>
      </c>
      <c r="H51" s="5"/>
      <c r="I51" s="6">
        <f>SUM(J3:J49)</f>
        <v>0</v>
      </c>
      <c r="J51" s="5"/>
      <c r="K51" s="6">
        <f>SUM(L3:L49)</f>
        <v>0</v>
      </c>
      <c r="L51" s="5"/>
      <c r="M51" s="6">
        <f>SUM(N3:N49)</f>
        <v>0</v>
      </c>
      <c r="N51" s="5"/>
      <c r="O51" s="6">
        <f>SUM(P3:P49)</f>
        <v>0</v>
      </c>
      <c r="P51" s="5"/>
      <c r="Q51" s="6">
        <f>SUM(R3:R49)</f>
        <v>0</v>
      </c>
      <c r="R51" s="5"/>
      <c r="S51" s="6">
        <f>SUM(T3:T49)</f>
        <v>0</v>
      </c>
      <c r="T51" s="5"/>
      <c r="U51" s="6">
        <f>SUM(V3:V49)</f>
        <v>0</v>
      </c>
      <c r="V51" s="5"/>
      <c r="W51" s="6">
        <f>SUM(X3:X49)</f>
        <v>0</v>
      </c>
      <c r="X51" s="5"/>
      <c r="Y51" s="6">
        <f>SUM(Z3:Z49)</f>
        <v>0</v>
      </c>
      <c r="Z51" s="5"/>
      <c r="AA51" s="6">
        <f>SUM(AB3:AB49)</f>
        <v>0</v>
      </c>
      <c r="AB51" s="5"/>
      <c r="AC51" s="6">
        <f>SUM(AD3:AD49)</f>
        <v>0</v>
      </c>
      <c r="AD51" s="5"/>
      <c r="AE51" s="6">
        <f>SUM(AF3:AF49)</f>
        <v>0</v>
      </c>
      <c r="AF51" s="5"/>
      <c r="AG51" s="6">
        <f>SUM(AH3:AH49)</f>
        <v>0</v>
      </c>
      <c r="AH51" s="5"/>
      <c r="AI51" s="6">
        <f>SUM(AJ3:AJ49)</f>
        <v>0</v>
      </c>
      <c r="AJ51" s="5"/>
      <c r="AK51" s="6">
        <f>SUM(AL3:AL49)</f>
        <v>0</v>
      </c>
      <c r="AL51" s="5"/>
      <c r="AM51" s="6">
        <f>SUM(AN3:AN49)</f>
        <v>0</v>
      </c>
      <c r="AN51" s="5"/>
      <c r="AO51" s="6">
        <f>SUM(AP3:AP49)</f>
        <v>0</v>
      </c>
      <c r="AP51" s="5"/>
      <c r="AQ51" s="6">
        <f>SUM(AR3:AR49)</f>
        <v>0</v>
      </c>
      <c r="AR51" s="5"/>
      <c r="AS51" s="6">
        <f>SUM(AT3:AT49)</f>
        <v>0</v>
      </c>
      <c r="AT51" s="5"/>
      <c r="AU51" s="6">
        <f>SUM(AV3:AV49)</f>
        <v>0</v>
      </c>
      <c r="AV51" s="5"/>
      <c r="AW51" s="6">
        <f>SUM(AX3:AX49)</f>
        <v>0</v>
      </c>
      <c r="AX51" s="5"/>
      <c r="AY51" s="6">
        <f>SUM(AZ3:AZ49)</f>
        <v>0</v>
      </c>
      <c r="AZ51" s="5"/>
      <c r="BA51" s="6">
        <f>SUM(BB3:BB49)</f>
        <v>0</v>
      </c>
      <c r="BB51" s="18"/>
      <c r="BC51" s="10">
        <f>SUM(E51:BA51)</f>
        <v>0</v>
      </c>
    </row>
    <row r="52" spans="1:57" ht="18.75" customHeight="1" thickBot="1" x14ac:dyDescent="0.4">
      <c r="A52" s="101" t="s">
        <v>89</v>
      </c>
      <c r="B52" s="101"/>
      <c r="C52" s="101"/>
      <c r="D52" s="102"/>
      <c r="BA52" s="2" t="s">
        <v>3</v>
      </c>
      <c r="BB52" s="2"/>
      <c r="BC52" s="10">
        <f>BC51</f>
        <v>0</v>
      </c>
    </row>
    <row r="53" spans="1:57" x14ac:dyDescent="0.25">
      <c r="U53" s="4"/>
      <c r="V53" s="4"/>
      <c r="AK53" s="91"/>
      <c r="AL53" s="29"/>
      <c r="AM53" s="29"/>
      <c r="AN53" s="29"/>
      <c r="AO53" s="29"/>
      <c r="AP53" s="29"/>
      <c r="AQ53" s="29"/>
      <c r="AW53" s="3"/>
      <c r="AX53" s="3"/>
      <c r="BA53" s="8"/>
      <c r="BB53" s="3"/>
      <c r="BC53" s="84"/>
    </row>
    <row r="54" spans="1:57" x14ac:dyDescent="0.25">
      <c r="AK54" s="29"/>
      <c r="AL54" s="29"/>
      <c r="AM54" s="29"/>
      <c r="AN54" s="29"/>
      <c r="AO54" s="29"/>
      <c r="AP54" s="29"/>
      <c r="AQ54" s="29"/>
      <c r="BA54" s="2"/>
      <c r="BB54" s="2"/>
      <c r="BC54" s="85"/>
    </row>
    <row r="55" spans="1:57" ht="15.75" x14ac:dyDescent="0.25">
      <c r="AK55" s="29"/>
      <c r="AL55" s="29"/>
      <c r="AM55" s="29"/>
      <c r="AN55" s="29"/>
      <c r="AO55" s="29"/>
      <c r="AP55" s="29"/>
      <c r="AQ55" s="29"/>
      <c r="BA55" s="7"/>
      <c r="BB55" s="7"/>
      <c r="BC55" s="86"/>
    </row>
    <row r="56" spans="1:57" x14ac:dyDescent="0.25">
      <c r="AK56" s="29"/>
      <c r="AL56" s="29"/>
      <c r="AM56" s="29"/>
      <c r="AN56" s="29"/>
      <c r="AO56" s="29"/>
      <c r="AP56" s="29"/>
      <c r="AQ56" s="29"/>
    </row>
  </sheetData>
  <protectedRanges>
    <protectedRange algorithmName="SHA-512" hashValue="BFQQdupRhKewTPFBE7BR1v4mY4z4vkqj4bUTLfxMYteMPJy7dw8LxufYGiZraOb1nO5/bYkkloAvz2go1NxvMw==" saltValue="wRUc0xvIVmpoJlbiDK0gKA==" spinCount="100000" sqref="A1:C1" name="Plage5"/>
    <protectedRange algorithmName="SHA-512" hashValue="T37L4h4IRClRJLmufPt14aCkg8EynX28pwf26e45HrGDeeaZJoSP3CA+vaaLrAAI+p9w4FXwZ/5TZpSIFo5neA==" saltValue="UrNrSMRLbROgniW5XttYRw==" spinCount="100000" sqref="BC54:BC55" name="Plage4"/>
    <protectedRange algorithmName="SHA-512" hashValue="mJJ4TQosLfLuXo2mEC2yHbTdzi7qFE8bigzPf2Q3f9bTcdhRz+95kCf2B0QQjcHrC28P8UxVmabb0ORSbLsTow==" saltValue="Yyc6/viamVL7MiKSjPSLOQ==" spinCount="100000" sqref="BC2:BD42 BC50:BD52 BD48:BD49 BC43:BC49" name="Plage3"/>
    <protectedRange algorithmName="SHA-512" hashValue="5bvsMpWJ3jMDjuCpkNyTbWHAxKYB/aT/KWPo+yo7mQ6BKk0n/IZ1PxGZpiSpO9owtT4MleGSHG0oNlBzx/+gWg==" saltValue="NXSZNWtXeCgZnyRISrg4/A==" spinCount="100000" sqref="A2:B2 A3:A47 C2:D42 A48:D51" name="Plage2"/>
    <protectedRange algorithmName="SHA-512" hashValue="I6/Ej4TpKeTJxTfdb/cEaWR1+e2Vtv6Jtc8bJtti4hwbjd3dhTqA6OYS5JxW6TnIhcqGbBoZaXlxQM+nhrXqgQ==" saltValue="Vmqjuw/mQgGKaP6Ov5C/Gg==" spinCount="100000" sqref="E50:BC51" name="Plage"/>
    <protectedRange algorithmName="SHA-512" hashValue="wwP6uq0f0QEgWtU7mKpSntrAMMOdxySLu8lX4JS+8sarvOrRXjt3kU8pkZyvNAwIl6zAUprUfonYTFZYtJthbQ==" saltValue="qy0tbJKqWz7vdRj04G1rZg==" spinCount="100000" sqref="B3:B42" name="Plage3_1"/>
    <protectedRange algorithmName="SHA-512" hashValue="5bvsMpWJ3jMDjuCpkNyTbWHAxKYB/aT/KWPo+yo7mQ6BKk0n/IZ1PxGZpiSpO9owtT4MleGSHG0oNlBzx/+gWg==" saltValue="NXSZNWtXeCgZnyRISrg4/A==" spinCount="100000" sqref="BD43:BD47" name="Plage2_1"/>
    <protectedRange algorithmName="SHA-512" hashValue="5bvsMpWJ3jMDjuCpkNyTbWHAxKYB/aT/KWPo+yo7mQ6BKk0n/IZ1PxGZpiSpO9owtT4MleGSHG0oNlBzx/+gWg==" saltValue="NXSZNWtXeCgZnyRISrg4/A==" spinCount="100000" sqref="B43:B47" name="Plage2_1_1"/>
    <protectedRange algorithmName="SHA-512" hashValue="5bvsMpWJ3jMDjuCpkNyTbWHAxKYB/aT/KWPo+yo7mQ6BKk0n/IZ1PxGZpiSpO9owtT4MleGSHG0oNlBzx/+gWg==" saltValue="NXSZNWtXeCgZnyRISrg4/A==" spinCount="100000" sqref="C43:D47" name="Plage2_2"/>
  </protectedRanges>
  <mergeCells count="1">
    <mergeCell ref="D50:D51"/>
  </mergeCells>
  <pageMargins left="0.25" right="0.25" top="0.75" bottom="0.75" header="0.3" footer="0.3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workbookViewId="0">
      <selection activeCell="J53" sqref="J53"/>
    </sheetView>
  </sheetViews>
  <sheetFormatPr baseColWidth="10" defaultRowHeight="15" x14ac:dyDescent="0.25"/>
  <cols>
    <col min="1" max="1" width="14.28515625" customWidth="1"/>
    <col min="2" max="2" width="44.140625" bestFit="1" customWidth="1"/>
    <col min="3" max="3" width="12.28515625" customWidth="1"/>
  </cols>
  <sheetData>
    <row r="1" spans="1:8" ht="15.75" customHeight="1" x14ac:dyDescent="0.25">
      <c r="A1" s="52"/>
      <c r="B1" s="145" t="s">
        <v>97</v>
      </c>
      <c r="C1" s="146"/>
      <c r="D1" s="133" t="s">
        <v>94</v>
      </c>
      <c r="E1" s="134"/>
      <c r="F1" s="134"/>
      <c r="G1" s="134"/>
      <c r="H1" s="135"/>
    </row>
    <row r="2" spans="1:8" ht="15.75" customHeight="1" x14ac:dyDescent="0.25">
      <c r="A2" s="52"/>
      <c r="B2" s="147"/>
      <c r="C2" s="148"/>
      <c r="D2" s="136"/>
      <c r="E2" s="137"/>
      <c r="F2" s="137"/>
      <c r="G2" s="137"/>
      <c r="H2" s="138"/>
    </row>
    <row r="3" spans="1:8" ht="15.75" customHeight="1" x14ac:dyDescent="0.25">
      <c r="A3" s="52"/>
      <c r="B3" s="139" t="s">
        <v>91</v>
      </c>
      <c r="C3" s="140"/>
      <c r="D3" s="149" t="s">
        <v>93</v>
      </c>
      <c r="E3" s="150"/>
      <c r="F3" s="150"/>
      <c r="G3" s="150"/>
      <c r="H3" s="151"/>
    </row>
    <row r="4" spans="1:8" x14ac:dyDescent="0.25">
      <c r="A4" s="52"/>
      <c r="B4" s="141"/>
      <c r="C4" s="142"/>
      <c r="D4" s="152"/>
      <c r="E4" s="153"/>
      <c r="F4" s="153"/>
      <c r="G4" s="153"/>
      <c r="H4" s="154"/>
    </row>
    <row r="5" spans="1:8" x14ac:dyDescent="0.25">
      <c r="A5" s="52"/>
      <c r="B5" s="143"/>
      <c r="C5" s="144"/>
      <c r="D5" s="155"/>
      <c r="E5" s="156"/>
      <c r="F5" s="156"/>
      <c r="G5" s="156"/>
      <c r="H5" s="157"/>
    </row>
    <row r="6" spans="1:8" ht="15.75" x14ac:dyDescent="0.25">
      <c r="A6" s="52"/>
      <c r="B6" s="94"/>
      <c r="C6" s="94"/>
      <c r="D6" s="161" t="s">
        <v>101</v>
      </c>
      <c r="E6" s="162"/>
      <c r="F6" s="162"/>
      <c r="G6" s="162"/>
      <c r="H6" s="163"/>
    </row>
    <row r="7" spans="1:8" ht="18.75" x14ac:dyDescent="0.3">
      <c r="A7" s="52"/>
      <c r="B7" s="104" t="s">
        <v>90</v>
      </c>
      <c r="C7" s="53"/>
      <c r="D7" s="158" t="s">
        <v>52</v>
      </c>
      <c r="E7" s="159"/>
      <c r="F7" s="159"/>
      <c r="G7" s="159"/>
      <c r="H7" s="160"/>
    </row>
    <row r="8" spans="1:8" x14ac:dyDescent="0.25">
      <c r="A8" s="126"/>
      <c r="B8" s="126"/>
      <c r="C8" s="54"/>
      <c r="D8" s="55" t="s">
        <v>53</v>
      </c>
      <c r="E8" s="56"/>
      <c r="F8" s="57"/>
      <c r="G8" s="58"/>
      <c r="H8" s="99"/>
    </row>
    <row r="9" spans="1:8" x14ac:dyDescent="0.25">
      <c r="A9" s="59" t="s">
        <v>87</v>
      </c>
      <c r="B9" s="60" t="s">
        <v>6</v>
      </c>
      <c r="C9" s="60" t="s">
        <v>54</v>
      </c>
      <c r="D9" s="127" t="s">
        <v>55</v>
      </c>
      <c r="E9" s="128"/>
      <c r="F9" s="61" t="s">
        <v>56</v>
      </c>
      <c r="G9" s="129" t="s">
        <v>57</v>
      </c>
      <c r="H9" s="130"/>
    </row>
    <row r="10" spans="1:8" ht="18.75" x14ac:dyDescent="0.3">
      <c r="A10" s="62">
        <v>1</v>
      </c>
      <c r="B10" s="19" t="s">
        <v>58</v>
      </c>
      <c r="C10" s="63">
        <v>8047</v>
      </c>
      <c r="D10" s="31">
        <v>8.1999999999999993</v>
      </c>
      <c r="E10" s="64" t="s">
        <v>59</v>
      </c>
      <c r="F10" s="65">
        <f>'Total groupe'!BC3</f>
        <v>0</v>
      </c>
      <c r="G10" s="66" t="s">
        <v>60</v>
      </c>
      <c r="H10" s="67">
        <f>SUM(D10*F10)</f>
        <v>0</v>
      </c>
    </row>
    <row r="11" spans="1:8" ht="18.75" x14ac:dyDescent="0.3">
      <c r="A11" s="68">
        <v>2</v>
      </c>
      <c r="B11" s="20" t="s">
        <v>61</v>
      </c>
      <c r="C11" s="69">
        <v>8048</v>
      </c>
      <c r="D11" s="34">
        <v>12</v>
      </c>
      <c r="E11" s="64" t="s">
        <v>59</v>
      </c>
      <c r="F11" s="65">
        <f>'Total groupe'!BC4</f>
        <v>0</v>
      </c>
      <c r="G11" s="66" t="s">
        <v>60</v>
      </c>
      <c r="H11" s="67">
        <f t="shared" ref="H11:H56" si="0">SUM(D11*F11)</f>
        <v>0</v>
      </c>
    </row>
    <row r="12" spans="1:8" ht="18.75" x14ac:dyDescent="0.3">
      <c r="A12" s="62">
        <v>3</v>
      </c>
      <c r="B12" s="70" t="s">
        <v>62</v>
      </c>
      <c r="C12" s="71">
        <v>100000086</v>
      </c>
      <c r="D12" s="31">
        <v>11.5</v>
      </c>
      <c r="E12" s="64" t="s">
        <v>59</v>
      </c>
      <c r="F12" s="65">
        <f>'Total groupe'!BC5</f>
        <v>0</v>
      </c>
      <c r="G12" s="66" t="s">
        <v>60</v>
      </c>
      <c r="H12" s="67">
        <f t="shared" si="0"/>
        <v>0</v>
      </c>
    </row>
    <row r="13" spans="1:8" ht="18.75" x14ac:dyDescent="0.3">
      <c r="A13" s="68">
        <v>4</v>
      </c>
      <c r="B13" s="20" t="s">
        <v>63</v>
      </c>
      <c r="C13" s="69">
        <v>7851</v>
      </c>
      <c r="D13" s="34">
        <v>7.6</v>
      </c>
      <c r="E13" s="64" t="s">
        <v>59</v>
      </c>
      <c r="F13" s="65">
        <f>'Total groupe'!BC6</f>
        <v>0</v>
      </c>
      <c r="G13" s="66" t="s">
        <v>60</v>
      </c>
      <c r="H13" s="67">
        <f t="shared" si="0"/>
        <v>0</v>
      </c>
    </row>
    <row r="14" spans="1:8" ht="18.75" x14ac:dyDescent="0.3">
      <c r="A14" s="62">
        <v>5</v>
      </c>
      <c r="B14" s="70" t="s">
        <v>64</v>
      </c>
      <c r="C14" s="71">
        <v>7854</v>
      </c>
      <c r="D14" s="31">
        <v>5.95</v>
      </c>
      <c r="E14" s="64" t="s">
        <v>59</v>
      </c>
      <c r="F14" s="65">
        <f>'Total groupe'!BC7</f>
        <v>0</v>
      </c>
      <c r="G14" s="66" t="s">
        <v>60</v>
      </c>
      <c r="H14" s="67">
        <f t="shared" si="0"/>
        <v>0</v>
      </c>
    </row>
    <row r="15" spans="1:8" ht="18.75" x14ac:dyDescent="0.3">
      <c r="A15" s="68">
        <v>6</v>
      </c>
      <c r="B15" s="20" t="s">
        <v>0</v>
      </c>
      <c r="C15" s="69">
        <v>100000061</v>
      </c>
      <c r="D15" s="34">
        <v>3.3</v>
      </c>
      <c r="E15" s="64" t="s">
        <v>59</v>
      </c>
      <c r="F15" s="65">
        <f>'Total groupe'!BC8</f>
        <v>0</v>
      </c>
      <c r="G15" s="66" t="s">
        <v>60</v>
      </c>
      <c r="H15" s="67">
        <f t="shared" si="0"/>
        <v>0</v>
      </c>
    </row>
    <row r="16" spans="1:8" ht="18.75" x14ac:dyDescent="0.3">
      <c r="A16" s="62">
        <v>7</v>
      </c>
      <c r="B16" s="19" t="s">
        <v>12</v>
      </c>
      <c r="C16" s="63">
        <v>100000064</v>
      </c>
      <c r="D16" s="31">
        <v>3.5</v>
      </c>
      <c r="E16" s="64" t="s">
        <v>59</v>
      </c>
      <c r="F16" s="65">
        <f>'Total groupe'!BC9</f>
        <v>0</v>
      </c>
      <c r="G16" s="66" t="s">
        <v>60</v>
      </c>
      <c r="H16" s="67">
        <f t="shared" si="0"/>
        <v>0</v>
      </c>
    </row>
    <row r="17" spans="1:8" ht="18.75" x14ac:dyDescent="0.3">
      <c r="A17" s="68">
        <v>8</v>
      </c>
      <c r="B17" s="20" t="s">
        <v>13</v>
      </c>
      <c r="C17" s="69">
        <v>100000093</v>
      </c>
      <c r="D17" s="34">
        <v>17</v>
      </c>
      <c r="E17" s="64" t="s">
        <v>59</v>
      </c>
      <c r="F17" s="65">
        <f>'Total groupe'!BC10</f>
        <v>0</v>
      </c>
      <c r="G17" s="66" t="s">
        <v>60</v>
      </c>
      <c r="H17" s="67">
        <f t="shared" si="0"/>
        <v>0</v>
      </c>
    </row>
    <row r="18" spans="1:8" ht="18.75" x14ac:dyDescent="0.3">
      <c r="A18" s="62">
        <v>9</v>
      </c>
      <c r="B18" s="4" t="s">
        <v>29</v>
      </c>
      <c r="C18" s="72">
        <v>8341</v>
      </c>
      <c r="D18" s="31">
        <v>5.9</v>
      </c>
      <c r="E18" s="64" t="s">
        <v>59</v>
      </c>
      <c r="F18" s="65">
        <f>'Total groupe'!BC11</f>
        <v>0</v>
      </c>
      <c r="G18" s="66" t="s">
        <v>60</v>
      </c>
      <c r="H18" s="67">
        <f t="shared" si="0"/>
        <v>0</v>
      </c>
    </row>
    <row r="19" spans="1:8" ht="18.75" x14ac:dyDescent="0.3">
      <c r="A19" s="68">
        <v>10</v>
      </c>
      <c r="B19" s="20" t="s">
        <v>1</v>
      </c>
      <c r="C19" s="69">
        <v>7257</v>
      </c>
      <c r="D19" s="34">
        <v>9</v>
      </c>
      <c r="E19" s="64" t="s">
        <v>59</v>
      </c>
      <c r="F19" s="65">
        <f>'Total groupe'!BC12</f>
        <v>0</v>
      </c>
      <c r="G19" s="66" t="s">
        <v>60</v>
      </c>
      <c r="H19" s="67">
        <f t="shared" si="0"/>
        <v>0</v>
      </c>
    </row>
    <row r="20" spans="1:8" ht="18.75" x14ac:dyDescent="0.3">
      <c r="A20" s="62">
        <v>11</v>
      </c>
      <c r="B20" s="70" t="s">
        <v>65</v>
      </c>
      <c r="C20" s="71">
        <v>7852</v>
      </c>
      <c r="D20" s="31">
        <v>8.4</v>
      </c>
      <c r="E20" s="64" t="s">
        <v>59</v>
      </c>
      <c r="F20" s="65">
        <f>'Total groupe'!BC13</f>
        <v>0</v>
      </c>
      <c r="G20" s="66" t="s">
        <v>60</v>
      </c>
      <c r="H20" s="67">
        <f t="shared" si="0"/>
        <v>0</v>
      </c>
    </row>
    <row r="21" spans="1:8" ht="18.75" x14ac:dyDescent="0.3">
      <c r="A21" s="68">
        <v>12</v>
      </c>
      <c r="B21" s="20" t="s">
        <v>66</v>
      </c>
      <c r="C21" s="69">
        <v>7258</v>
      </c>
      <c r="D21" s="34">
        <v>9</v>
      </c>
      <c r="E21" s="64" t="s">
        <v>59</v>
      </c>
      <c r="F21" s="65">
        <f>'Total groupe'!BC14</f>
        <v>0</v>
      </c>
      <c r="G21" s="66" t="s">
        <v>60</v>
      </c>
      <c r="H21" s="67">
        <f t="shared" si="0"/>
        <v>0</v>
      </c>
    </row>
    <row r="22" spans="1:8" ht="18.75" x14ac:dyDescent="0.3">
      <c r="A22" s="62">
        <v>13</v>
      </c>
      <c r="B22" s="70" t="s">
        <v>67</v>
      </c>
      <c r="C22" s="71">
        <v>960</v>
      </c>
      <c r="D22" s="31">
        <v>14</v>
      </c>
      <c r="E22" s="64" t="s">
        <v>59</v>
      </c>
      <c r="F22" s="65">
        <f>'Total groupe'!BC15</f>
        <v>0</v>
      </c>
      <c r="G22" s="66" t="s">
        <v>60</v>
      </c>
      <c r="H22" s="67">
        <f t="shared" si="0"/>
        <v>0</v>
      </c>
    </row>
    <row r="23" spans="1:8" ht="18.75" x14ac:dyDescent="0.3">
      <c r="A23" s="68">
        <v>14</v>
      </c>
      <c r="B23" s="73" t="s">
        <v>68</v>
      </c>
      <c r="C23" s="74">
        <v>8273</v>
      </c>
      <c r="D23" s="34">
        <v>6.5</v>
      </c>
      <c r="E23" s="64" t="s">
        <v>59</v>
      </c>
      <c r="F23" s="65">
        <f>'Total groupe'!BC16</f>
        <v>0</v>
      </c>
      <c r="G23" s="66" t="s">
        <v>60</v>
      </c>
      <c r="H23" s="67">
        <f t="shared" si="0"/>
        <v>0</v>
      </c>
    </row>
    <row r="24" spans="1:8" ht="18.75" x14ac:dyDescent="0.3">
      <c r="A24" s="62">
        <v>15</v>
      </c>
      <c r="B24" s="70" t="s">
        <v>69</v>
      </c>
      <c r="C24" s="71">
        <v>7392</v>
      </c>
      <c r="D24" s="31">
        <v>5.45</v>
      </c>
      <c r="E24" s="64" t="s">
        <v>59</v>
      </c>
      <c r="F24" s="65">
        <f>'Total groupe'!BC17</f>
        <v>0</v>
      </c>
      <c r="G24" s="66" t="s">
        <v>60</v>
      </c>
      <c r="H24" s="67">
        <f t="shared" si="0"/>
        <v>0</v>
      </c>
    </row>
    <row r="25" spans="1:8" ht="18.75" x14ac:dyDescent="0.3">
      <c r="A25" s="68">
        <v>16</v>
      </c>
      <c r="B25" s="20" t="s">
        <v>15</v>
      </c>
      <c r="C25" s="69">
        <v>7853</v>
      </c>
      <c r="D25" s="34">
        <v>7.6</v>
      </c>
      <c r="E25" s="64" t="s">
        <v>59</v>
      </c>
      <c r="F25" s="65">
        <f>'Total groupe'!BC18</f>
        <v>0</v>
      </c>
      <c r="G25" s="66" t="s">
        <v>60</v>
      </c>
      <c r="H25" s="67">
        <f t="shared" si="0"/>
        <v>0</v>
      </c>
    </row>
    <row r="26" spans="1:8" ht="18.75" x14ac:dyDescent="0.3">
      <c r="A26" s="62">
        <v>17</v>
      </c>
      <c r="B26" s="4" t="s">
        <v>36</v>
      </c>
      <c r="C26" s="72">
        <v>8274</v>
      </c>
      <c r="D26" s="31">
        <v>6.9</v>
      </c>
      <c r="E26" s="64" t="s">
        <v>59</v>
      </c>
      <c r="F26" s="65">
        <f>'Total groupe'!BC19</f>
        <v>0</v>
      </c>
      <c r="G26" s="66" t="s">
        <v>60</v>
      </c>
      <c r="H26" s="67">
        <f t="shared" si="0"/>
        <v>0</v>
      </c>
    </row>
    <row r="27" spans="1:8" ht="18.75" x14ac:dyDescent="0.3">
      <c r="A27" s="68">
        <v>18</v>
      </c>
      <c r="B27" s="20" t="s">
        <v>14</v>
      </c>
      <c r="C27" s="69">
        <v>7896</v>
      </c>
      <c r="D27" s="34">
        <v>6.1</v>
      </c>
      <c r="E27" s="64" t="s">
        <v>59</v>
      </c>
      <c r="F27" s="65">
        <f>'Total groupe'!BC20</f>
        <v>0</v>
      </c>
      <c r="G27" s="66" t="s">
        <v>60</v>
      </c>
      <c r="H27" s="67">
        <f t="shared" si="0"/>
        <v>0</v>
      </c>
    </row>
    <row r="28" spans="1:8" ht="18.75" x14ac:dyDescent="0.3">
      <c r="A28" s="62">
        <v>19</v>
      </c>
      <c r="B28" s="70" t="s">
        <v>70</v>
      </c>
      <c r="C28" s="71">
        <v>6330</v>
      </c>
      <c r="D28" s="31">
        <v>8</v>
      </c>
      <c r="E28" s="64" t="s">
        <v>59</v>
      </c>
      <c r="F28" s="65">
        <f>'Total groupe'!BC21</f>
        <v>0</v>
      </c>
      <c r="G28" s="66" t="s">
        <v>60</v>
      </c>
      <c r="H28" s="67">
        <f t="shared" si="0"/>
        <v>0</v>
      </c>
    </row>
    <row r="29" spans="1:8" ht="18.75" x14ac:dyDescent="0.3">
      <c r="A29" s="68">
        <v>20</v>
      </c>
      <c r="B29" s="20" t="s">
        <v>71</v>
      </c>
      <c r="C29" s="69">
        <v>100000087</v>
      </c>
      <c r="D29" s="34">
        <v>10.199999999999999</v>
      </c>
      <c r="E29" s="64" t="s">
        <v>59</v>
      </c>
      <c r="F29" s="65">
        <f>'Total groupe'!BC22</f>
        <v>0</v>
      </c>
      <c r="G29" s="66" t="s">
        <v>60</v>
      </c>
      <c r="H29" s="67">
        <f t="shared" si="0"/>
        <v>0</v>
      </c>
    </row>
    <row r="30" spans="1:8" ht="18.75" x14ac:dyDescent="0.3">
      <c r="A30" s="62">
        <v>21</v>
      </c>
      <c r="B30" s="19" t="s">
        <v>72</v>
      </c>
      <c r="C30" s="63">
        <v>4328</v>
      </c>
      <c r="D30" s="31">
        <v>10</v>
      </c>
      <c r="E30" s="64" t="s">
        <v>59</v>
      </c>
      <c r="F30" s="65">
        <f>'Total groupe'!BC23</f>
        <v>0</v>
      </c>
      <c r="G30" s="66" t="s">
        <v>60</v>
      </c>
      <c r="H30" s="67">
        <f t="shared" si="0"/>
        <v>0</v>
      </c>
    </row>
    <row r="31" spans="1:8" ht="18.75" x14ac:dyDescent="0.3">
      <c r="A31" s="68">
        <v>22</v>
      </c>
      <c r="B31" s="20" t="s">
        <v>73</v>
      </c>
      <c r="C31" s="69">
        <v>100000066</v>
      </c>
      <c r="D31" s="34">
        <v>11</v>
      </c>
      <c r="E31" s="64" t="s">
        <v>59</v>
      </c>
      <c r="F31" s="65">
        <f>'Total groupe'!BC24</f>
        <v>0</v>
      </c>
      <c r="G31" s="66" t="s">
        <v>60</v>
      </c>
      <c r="H31" s="67">
        <f t="shared" si="0"/>
        <v>0</v>
      </c>
    </row>
    <row r="32" spans="1:8" ht="18.75" x14ac:dyDescent="0.3">
      <c r="A32" s="62">
        <v>23</v>
      </c>
      <c r="B32" s="70" t="s">
        <v>23</v>
      </c>
      <c r="C32" s="71">
        <v>405000516</v>
      </c>
      <c r="D32" s="31">
        <v>4.2</v>
      </c>
      <c r="E32" s="64" t="s">
        <v>59</v>
      </c>
      <c r="F32" s="65">
        <f>'Total groupe'!BC25</f>
        <v>0</v>
      </c>
      <c r="G32" s="66" t="s">
        <v>60</v>
      </c>
      <c r="H32" s="67">
        <f t="shared" si="0"/>
        <v>0</v>
      </c>
    </row>
    <row r="33" spans="1:8" ht="18.75" x14ac:dyDescent="0.3">
      <c r="A33" s="68">
        <v>24</v>
      </c>
      <c r="B33" s="20" t="s">
        <v>74</v>
      </c>
      <c r="C33" s="69">
        <v>3954</v>
      </c>
      <c r="D33" s="34">
        <v>5.2</v>
      </c>
      <c r="E33" s="64" t="s">
        <v>59</v>
      </c>
      <c r="F33" s="65">
        <f>'Total groupe'!BC26</f>
        <v>0</v>
      </c>
      <c r="G33" s="66" t="s">
        <v>60</v>
      </c>
      <c r="H33" s="67">
        <f t="shared" si="0"/>
        <v>0</v>
      </c>
    </row>
    <row r="34" spans="1:8" ht="18.75" x14ac:dyDescent="0.3">
      <c r="A34" s="62">
        <v>25</v>
      </c>
      <c r="B34" s="70" t="s">
        <v>75</v>
      </c>
      <c r="C34" s="71">
        <v>6810</v>
      </c>
      <c r="D34" s="31">
        <v>5.2</v>
      </c>
      <c r="E34" s="64" t="s">
        <v>59</v>
      </c>
      <c r="F34" s="65">
        <f>'Total groupe'!BC27</f>
        <v>0</v>
      </c>
      <c r="G34" s="66" t="s">
        <v>60</v>
      </c>
      <c r="H34" s="67">
        <f t="shared" si="0"/>
        <v>0</v>
      </c>
    </row>
    <row r="35" spans="1:8" ht="18.75" x14ac:dyDescent="0.3">
      <c r="A35" s="68">
        <v>26</v>
      </c>
      <c r="B35" s="20" t="s">
        <v>76</v>
      </c>
      <c r="C35" s="69">
        <v>7245</v>
      </c>
      <c r="D35" s="34">
        <v>5.2</v>
      </c>
      <c r="E35" s="64" t="s">
        <v>59</v>
      </c>
      <c r="F35" s="65">
        <f>'Total groupe'!BC28</f>
        <v>0</v>
      </c>
      <c r="G35" s="66" t="s">
        <v>60</v>
      </c>
      <c r="H35" s="67">
        <f t="shared" si="0"/>
        <v>0</v>
      </c>
    </row>
    <row r="36" spans="1:8" ht="18.75" x14ac:dyDescent="0.3">
      <c r="A36" s="62">
        <v>27</v>
      </c>
      <c r="B36" s="70" t="s">
        <v>40</v>
      </c>
      <c r="C36" s="71">
        <v>7573</v>
      </c>
      <c r="D36" s="31">
        <v>5.2</v>
      </c>
      <c r="E36" s="64" t="s">
        <v>59</v>
      </c>
      <c r="F36" s="65">
        <f>'Total groupe'!BC29</f>
        <v>0</v>
      </c>
      <c r="G36" s="66" t="s">
        <v>60</v>
      </c>
      <c r="H36" s="67">
        <f t="shared" si="0"/>
        <v>0</v>
      </c>
    </row>
    <row r="37" spans="1:8" ht="18.75" x14ac:dyDescent="0.3">
      <c r="A37" s="68">
        <v>28</v>
      </c>
      <c r="B37" s="20" t="s">
        <v>41</v>
      </c>
      <c r="C37" s="69">
        <v>2095</v>
      </c>
      <c r="D37" s="34">
        <v>3.4</v>
      </c>
      <c r="E37" s="64" t="s">
        <v>59</v>
      </c>
      <c r="F37" s="65">
        <f>'Total groupe'!BC30</f>
        <v>0</v>
      </c>
      <c r="G37" s="66" t="s">
        <v>60</v>
      </c>
      <c r="H37" s="67">
        <f t="shared" si="0"/>
        <v>0</v>
      </c>
    </row>
    <row r="38" spans="1:8" ht="18.75" x14ac:dyDescent="0.3">
      <c r="A38" s="62">
        <v>29</v>
      </c>
      <c r="B38" s="70" t="s">
        <v>18</v>
      </c>
      <c r="C38" s="71">
        <v>2094</v>
      </c>
      <c r="D38" s="31">
        <v>3.4</v>
      </c>
      <c r="E38" s="64" t="s">
        <v>59</v>
      </c>
      <c r="F38" s="65">
        <f>'Total groupe'!BC31</f>
        <v>0</v>
      </c>
      <c r="G38" s="66" t="s">
        <v>60</v>
      </c>
      <c r="H38" s="67">
        <f t="shared" si="0"/>
        <v>0</v>
      </c>
    </row>
    <row r="39" spans="1:8" ht="18.75" x14ac:dyDescent="0.3">
      <c r="A39" s="68">
        <v>30</v>
      </c>
      <c r="B39" s="20" t="s">
        <v>19</v>
      </c>
      <c r="C39" s="69">
        <v>2093</v>
      </c>
      <c r="D39" s="34">
        <v>3.8</v>
      </c>
      <c r="E39" s="64" t="s">
        <v>59</v>
      </c>
      <c r="F39" s="65">
        <f>'Total groupe'!BC32</f>
        <v>0</v>
      </c>
      <c r="G39" s="66" t="s">
        <v>60</v>
      </c>
      <c r="H39" s="67">
        <f t="shared" si="0"/>
        <v>0</v>
      </c>
    </row>
    <row r="40" spans="1:8" ht="18.75" x14ac:dyDescent="0.3">
      <c r="A40" s="62">
        <v>31</v>
      </c>
      <c r="B40" s="19" t="s">
        <v>77</v>
      </c>
      <c r="C40" s="63">
        <v>3950</v>
      </c>
      <c r="D40" s="31">
        <v>3.75</v>
      </c>
      <c r="E40" s="64" t="s">
        <v>59</v>
      </c>
      <c r="F40" s="65">
        <f>'Total groupe'!BC33</f>
        <v>0</v>
      </c>
      <c r="G40" s="66" t="s">
        <v>60</v>
      </c>
      <c r="H40" s="67">
        <f t="shared" si="0"/>
        <v>0</v>
      </c>
    </row>
    <row r="41" spans="1:8" ht="18.75" x14ac:dyDescent="0.3">
      <c r="A41" s="68">
        <v>32</v>
      </c>
      <c r="B41" s="20" t="s">
        <v>22</v>
      </c>
      <c r="C41" s="69">
        <v>7072</v>
      </c>
      <c r="D41" s="34">
        <v>3.15</v>
      </c>
      <c r="E41" s="64" t="s">
        <v>59</v>
      </c>
      <c r="F41" s="65">
        <f>'Total groupe'!BC34</f>
        <v>0</v>
      </c>
      <c r="G41" s="66" t="s">
        <v>60</v>
      </c>
      <c r="H41" s="67">
        <f t="shared" si="0"/>
        <v>0</v>
      </c>
    </row>
    <row r="42" spans="1:8" ht="18.75" x14ac:dyDescent="0.3">
      <c r="A42" s="62">
        <v>33</v>
      </c>
      <c r="B42" s="19" t="s">
        <v>20</v>
      </c>
      <c r="C42" s="63">
        <v>7808</v>
      </c>
      <c r="D42" s="31">
        <v>3.15</v>
      </c>
      <c r="E42" s="64" t="s">
        <v>59</v>
      </c>
      <c r="F42" s="65">
        <f>'Total groupe'!BC35</f>
        <v>0</v>
      </c>
      <c r="G42" s="66" t="s">
        <v>60</v>
      </c>
      <c r="H42" s="67">
        <f t="shared" si="0"/>
        <v>0</v>
      </c>
    </row>
    <row r="43" spans="1:8" ht="18.75" x14ac:dyDescent="0.3">
      <c r="A43" s="68">
        <v>34</v>
      </c>
      <c r="B43" s="20" t="s">
        <v>21</v>
      </c>
      <c r="C43" s="69">
        <v>7071</v>
      </c>
      <c r="D43" s="34">
        <v>3.15</v>
      </c>
      <c r="E43" s="64" t="s">
        <v>59</v>
      </c>
      <c r="F43" s="65">
        <f>'Total groupe'!BC36</f>
        <v>0</v>
      </c>
      <c r="G43" s="66" t="s">
        <v>60</v>
      </c>
      <c r="H43" s="67">
        <f t="shared" si="0"/>
        <v>0</v>
      </c>
    </row>
    <row r="44" spans="1:8" ht="18.75" x14ac:dyDescent="0.3">
      <c r="A44" s="62">
        <v>35</v>
      </c>
      <c r="B44" s="70" t="s">
        <v>17</v>
      </c>
      <c r="C44" s="71">
        <v>405000513</v>
      </c>
      <c r="D44" s="31">
        <v>3.3</v>
      </c>
      <c r="E44" s="64" t="s">
        <v>59</v>
      </c>
      <c r="F44" s="65">
        <f>'Total groupe'!BC37</f>
        <v>0</v>
      </c>
      <c r="G44" s="66" t="s">
        <v>60</v>
      </c>
      <c r="H44" s="67">
        <f t="shared" si="0"/>
        <v>0</v>
      </c>
    </row>
    <row r="45" spans="1:8" ht="18.75" x14ac:dyDescent="0.3">
      <c r="A45" s="68">
        <v>36</v>
      </c>
      <c r="B45" s="20" t="s">
        <v>16</v>
      </c>
      <c r="C45" s="69">
        <v>2079</v>
      </c>
      <c r="D45" s="34">
        <v>3.3</v>
      </c>
      <c r="E45" s="64" t="s">
        <v>59</v>
      </c>
      <c r="F45" s="65">
        <f>'Total groupe'!BC38</f>
        <v>0</v>
      </c>
      <c r="G45" s="66" t="s">
        <v>60</v>
      </c>
      <c r="H45" s="67">
        <f t="shared" si="0"/>
        <v>0</v>
      </c>
    </row>
    <row r="46" spans="1:8" ht="18.75" x14ac:dyDescent="0.3">
      <c r="A46" s="62">
        <v>37</v>
      </c>
      <c r="B46" s="19" t="s">
        <v>49</v>
      </c>
      <c r="C46" s="63">
        <v>405000512</v>
      </c>
      <c r="D46" s="31">
        <v>3.3</v>
      </c>
      <c r="E46" s="64" t="s">
        <v>59</v>
      </c>
      <c r="F46" s="65">
        <f>'Total groupe'!BC39</f>
        <v>0</v>
      </c>
      <c r="G46" s="66" t="s">
        <v>60</v>
      </c>
      <c r="H46" s="67">
        <f t="shared" si="0"/>
        <v>0</v>
      </c>
    </row>
    <row r="47" spans="1:8" ht="18.75" x14ac:dyDescent="0.3">
      <c r="A47" s="68">
        <v>38</v>
      </c>
      <c r="B47" s="20" t="s">
        <v>78</v>
      </c>
      <c r="C47" s="69">
        <v>405000514</v>
      </c>
      <c r="D47" s="34">
        <v>3.3</v>
      </c>
      <c r="E47" s="64" t="s">
        <v>59</v>
      </c>
      <c r="F47" s="65">
        <f>'Total groupe'!BC40</f>
        <v>0</v>
      </c>
      <c r="G47" s="66" t="s">
        <v>60</v>
      </c>
      <c r="H47" s="67">
        <f t="shared" si="0"/>
        <v>0</v>
      </c>
    </row>
    <row r="48" spans="1:8" ht="18.75" x14ac:dyDescent="0.3">
      <c r="A48" s="62">
        <v>39</v>
      </c>
      <c r="B48" s="19" t="s">
        <v>79</v>
      </c>
      <c r="C48" s="63">
        <v>4376</v>
      </c>
      <c r="D48" s="31">
        <v>3.2</v>
      </c>
      <c r="E48" s="64" t="s">
        <v>59</v>
      </c>
      <c r="F48" s="65">
        <f>'Total groupe'!BC41</f>
        <v>0</v>
      </c>
      <c r="G48" s="66" t="s">
        <v>60</v>
      </c>
      <c r="H48" s="67">
        <f t="shared" si="0"/>
        <v>0</v>
      </c>
    </row>
    <row r="49" spans="1:8" ht="18.75" x14ac:dyDescent="0.3">
      <c r="A49" s="68">
        <v>40</v>
      </c>
      <c r="B49" s="20" t="s">
        <v>80</v>
      </c>
      <c r="C49" s="69">
        <v>4377</v>
      </c>
      <c r="D49" s="34">
        <v>3.2</v>
      </c>
      <c r="E49" s="64" t="s">
        <v>59</v>
      </c>
      <c r="F49" s="65">
        <f>'Total groupe'!BC42</f>
        <v>0</v>
      </c>
      <c r="G49" s="66" t="s">
        <v>60</v>
      </c>
      <c r="H49" s="67">
        <f t="shared" si="0"/>
        <v>0</v>
      </c>
    </row>
    <row r="50" spans="1:8" ht="18.75" x14ac:dyDescent="0.3">
      <c r="A50" s="62">
        <v>41</v>
      </c>
      <c r="B50" s="70" t="s">
        <v>81</v>
      </c>
      <c r="C50" s="71">
        <v>8639</v>
      </c>
      <c r="D50" s="75">
        <v>20.55</v>
      </c>
      <c r="E50" s="76" t="s">
        <v>59</v>
      </c>
      <c r="F50" s="65">
        <f>'Total groupe'!BC43</f>
        <v>0</v>
      </c>
      <c r="G50" s="66" t="s">
        <v>60</v>
      </c>
      <c r="H50" s="67">
        <f t="shared" si="0"/>
        <v>0</v>
      </c>
    </row>
    <row r="51" spans="1:8" ht="18.75" x14ac:dyDescent="0.3">
      <c r="A51" s="68">
        <v>42</v>
      </c>
      <c r="B51" s="20" t="s">
        <v>82</v>
      </c>
      <c r="C51" s="69">
        <v>8640</v>
      </c>
      <c r="D51" s="77">
        <v>29.15</v>
      </c>
      <c r="E51" s="76" t="s">
        <v>59</v>
      </c>
      <c r="F51" s="65">
        <f>'Total groupe'!BC44</f>
        <v>0</v>
      </c>
      <c r="G51" s="66" t="s">
        <v>60</v>
      </c>
      <c r="H51" s="67">
        <f t="shared" si="0"/>
        <v>0</v>
      </c>
    </row>
    <row r="52" spans="1:8" ht="18.75" x14ac:dyDescent="0.3">
      <c r="A52" s="62">
        <v>43</v>
      </c>
      <c r="B52" s="70" t="s">
        <v>83</v>
      </c>
      <c r="C52" s="71">
        <v>8641</v>
      </c>
      <c r="D52" s="75">
        <v>28.99</v>
      </c>
      <c r="E52" s="76" t="s">
        <v>59</v>
      </c>
      <c r="F52" s="65">
        <f>'Total groupe'!BC45</f>
        <v>0</v>
      </c>
      <c r="G52" s="66" t="s">
        <v>60</v>
      </c>
      <c r="H52" s="67">
        <f t="shared" si="0"/>
        <v>0</v>
      </c>
    </row>
    <row r="53" spans="1:8" ht="18.75" x14ac:dyDescent="0.3">
      <c r="A53" s="68">
        <v>44</v>
      </c>
      <c r="B53" s="20" t="s">
        <v>84</v>
      </c>
      <c r="C53" s="69">
        <v>8642</v>
      </c>
      <c r="D53" s="77">
        <v>23.1</v>
      </c>
      <c r="E53" s="76" t="s">
        <v>59</v>
      </c>
      <c r="F53" s="65">
        <f>'Total groupe'!BC46</f>
        <v>0</v>
      </c>
      <c r="G53" s="66" t="s">
        <v>60</v>
      </c>
      <c r="H53" s="67">
        <f t="shared" si="0"/>
        <v>0</v>
      </c>
    </row>
    <row r="54" spans="1:8" ht="18.75" x14ac:dyDescent="0.3">
      <c r="A54" s="62">
        <v>45</v>
      </c>
      <c r="B54" s="70" t="s">
        <v>85</v>
      </c>
      <c r="C54" s="71">
        <v>8643</v>
      </c>
      <c r="D54" s="75">
        <v>40.25</v>
      </c>
      <c r="E54" s="76" t="s">
        <v>59</v>
      </c>
      <c r="F54" s="65">
        <f>'Total groupe'!BC47</f>
        <v>0</v>
      </c>
      <c r="G54" s="66" t="s">
        <v>60</v>
      </c>
      <c r="H54" s="67">
        <f t="shared" si="0"/>
        <v>0</v>
      </c>
    </row>
    <row r="55" spans="1:8" ht="18.75" x14ac:dyDescent="0.3">
      <c r="A55" s="68">
        <v>46</v>
      </c>
      <c r="B55" s="164"/>
      <c r="D55" s="77">
        <v>0</v>
      </c>
      <c r="E55" s="76" t="s">
        <v>59</v>
      </c>
      <c r="F55" s="65">
        <f>'Total groupe'!BC48</f>
        <v>0</v>
      </c>
      <c r="G55" s="66" t="s">
        <v>60</v>
      </c>
      <c r="H55" s="67">
        <f t="shared" si="0"/>
        <v>0</v>
      </c>
    </row>
    <row r="56" spans="1:8" ht="18.75" x14ac:dyDescent="0.3">
      <c r="A56" s="62">
        <v>47</v>
      </c>
      <c r="B56" s="131" t="s">
        <v>102</v>
      </c>
      <c r="C56" s="132"/>
      <c r="D56" s="92"/>
      <c r="E56" s="76"/>
      <c r="F56" s="65">
        <v>0</v>
      </c>
      <c r="G56" s="66" t="s">
        <v>60</v>
      </c>
      <c r="H56" s="67">
        <f t="shared" si="0"/>
        <v>0</v>
      </c>
    </row>
    <row r="57" spans="1:8" x14ac:dyDescent="0.25">
      <c r="A57" s="78"/>
      <c r="B57" s="90" t="s">
        <v>99</v>
      </c>
      <c r="C57" s="79"/>
      <c r="D57" s="116"/>
      <c r="E57" s="117"/>
      <c r="F57" s="100">
        <f>SUM(F10:F55)</f>
        <v>0</v>
      </c>
      <c r="G57" s="123"/>
      <c r="H57" s="124"/>
    </row>
    <row r="58" spans="1:8" ht="15" customHeight="1" x14ac:dyDescent="0.25">
      <c r="A58" s="78"/>
      <c r="B58" s="79" t="s">
        <v>98</v>
      </c>
      <c r="C58" s="79"/>
      <c r="D58" s="118" t="s">
        <v>86</v>
      </c>
      <c r="E58" s="119"/>
      <c r="F58" s="120"/>
      <c r="G58" s="121">
        <f>SUM(H10:H56)</f>
        <v>0</v>
      </c>
      <c r="H58" s="122"/>
    </row>
    <row r="59" spans="1:8" ht="15.75" customHeight="1" x14ac:dyDescent="0.25">
      <c r="A59" s="95"/>
      <c r="B59" s="96" t="s">
        <v>100</v>
      </c>
      <c r="C59" s="96"/>
      <c r="D59" s="97"/>
      <c r="E59" s="97"/>
      <c r="F59" s="97"/>
      <c r="G59" s="98"/>
      <c r="H59" s="98"/>
    </row>
    <row r="60" spans="1:8" ht="15.75" customHeight="1" x14ac:dyDescent="0.25">
      <c r="A60" s="95"/>
      <c r="B60" s="96"/>
      <c r="C60" s="96"/>
      <c r="D60" s="97"/>
      <c r="E60" s="97"/>
      <c r="F60" s="97"/>
      <c r="G60" s="98"/>
      <c r="H60" s="98"/>
    </row>
    <row r="61" spans="1:8" ht="15.75" customHeight="1" x14ac:dyDescent="0.3">
      <c r="A61" s="125" t="s">
        <v>92</v>
      </c>
      <c r="B61" s="125"/>
      <c r="C61" s="125"/>
      <c r="D61" s="125"/>
      <c r="E61" s="125"/>
      <c r="F61" s="125"/>
      <c r="G61" s="125"/>
      <c r="H61" s="125"/>
    </row>
    <row r="62" spans="1:8" ht="15" customHeight="1" x14ac:dyDescent="0.25">
      <c r="A62" s="95"/>
      <c r="B62" s="96"/>
      <c r="C62" s="96"/>
      <c r="D62" s="97"/>
      <c r="E62" s="97"/>
      <c r="F62" s="97"/>
      <c r="G62" s="98"/>
      <c r="H62" s="98"/>
    </row>
    <row r="63" spans="1:8" x14ac:dyDescent="0.25">
      <c r="A63" s="115" t="s">
        <v>4</v>
      </c>
      <c r="B63" s="115"/>
      <c r="C63" s="115"/>
      <c r="D63" s="115"/>
      <c r="E63" s="115"/>
      <c r="F63" s="115"/>
      <c r="G63" s="115"/>
      <c r="H63" s="115"/>
    </row>
  </sheetData>
  <protectedRanges>
    <protectedRange algorithmName="SHA-512" hashValue="5bvsMpWJ3jMDjuCpkNyTbWHAxKYB/aT/KWPo+yo7mQ6BKk0n/IZ1PxGZpiSpO9owtT4MleGSHG0oNlBzx/+gWg==" saltValue="NXSZNWtXeCgZnyRISrg4/A==" spinCount="100000" sqref="B10:C17 B19:C22 B24:C25 B56:C56 B27:C54" name="Plage2_1"/>
    <protectedRange algorithmName="SHA-512" hashValue="5bvsMpWJ3jMDjuCpkNyTbWHAxKYB/aT/KWPo+yo7mQ6BKk0n/IZ1PxGZpiSpO9owtT4MleGSHG0oNlBzx/+gWg==" saltValue="NXSZNWtXeCgZnyRISrg4/A==" spinCount="100000" sqref="D55:D56" name="Plage2_2"/>
    <protectedRange algorithmName="SHA-512" hashValue="5bvsMpWJ3jMDjuCpkNyTbWHAxKYB/aT/KWPo+yo7mQ6BKk0n/IZ1PxGZpiSpO9owtT4MleGSHG0oNlBzx/+gWg==" saltValue="NXSZNWtXeCgZnyRISrg4/A==" spinCount="100000" sqref="D10:D49" name="Plage2"/>
    <protectedRange algorithmName="SHA-512" hashValue="5bvsMpWJ3jMDjuCpkNyTbWHAxKYB/aT/KWPo+yo7mQ6BKk0n/IZ1PxGZpiSpO9owtT4MleGSHG0oNlBzx/+gWg==" saltValue="NXSZNWtXeCgZnyRISrg4/A==" spinCount="100000" sqref="D50:D54" name="Plage2_2_1"/>
  </protectedRanges>
  <mergeCells count="16">
    <mergeCell ref="A8:B8"/>
    <mergeCell ref="D9:E9"/>
    <mergeCell ref="G9:H9"/>
    <mergeCell ref="B56:C56"/>
    <mergeCell ref="D1:H2"/>
    <mergeCell ref="B3:C5"/>
    <mergeCell ref="B1:C2"/>
    <mergeCell ref="D3:H5"/>
    <mergeCell ref="D7:H7"/>
    <mergeCell ref="D6:H6"/>
    <mergeCell ref="A63:H63"/>
    <mergeCell ref="D57:E57"/>
    <mergeCell ref="D58:F58"/>
    <mergeCell ref="G58:H58"/>
    <mergeCell ref="G57:H57"/>
    <mergeCell ref="A61:H61"/>
  </mergeCells>
  <pageMargins left="0.7" right="0.7" top="0.75" bottom="0.75" header="0.3" footer="0.3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Total groupe</vt:lpstr>
      <vt:lpstr>BdC Récap à retourner</vt:lpstr>
      <vt:lpstr>'Total groupe'!Zone_d_impression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ETIENVRE François Xavier</dc:creator>
  <cp:lastModifiedBy>ETIENVRE François Xavier</cp:lastModifiedBy>
  <cp:lastPrinted>2022-01-07T13:20:56Z</cp:lastPrinted>
  <dcterms:created xsi:type="dcterms:W3CDTF">2019-10-10T14:52:55Z</dcterms:created>
  <dcterms:modified xsi:type="dcterms:W3CDTF">2022-02-21T16:03:53Z</dcterms:modified>
</cp:coreProperties>
</file>