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AS-CONTRES\Partages\St Michel Magasins\Offre APE\APE 2023\"/>
    </mc:Choice>
  </mc:AlternateContent>
  <bookViews>
    <workbookView xWindow="0" yWindow="0" windowWidth="19200" windowHeight="7752"/>
  </bookViews>
  <sheets>
    <sheet name="Total groupe" sheetId="1" r:id="rId1"/>
    <sheet name="BdC Récap à retourner" sheetId="2" r:id="rId2"/>
  </sheets>
  <definedNames>
    <definedName name="_xlnm.Print_Area" localSheetId="0">'Total groupe'!$A$1:$BC$60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6" i="2" l="1"/>
  <c r="F32" i="2"/>
  <c r="F27" i="2"/>
  <c r="H27" i="2" s="1"/>
  <c r="F24" i="2"/>
  <c r="H24" i="2" s="1"/>
  <c r="F19" i="2"/>
  <c r="BA50" i="1"/>
  <c r="AY50" i="1"/>
  <c r="AW50" i="1"/>
  <c r="AS50" i="1"/>
  <c r="AQ50" i="1"/>
  <c r="AO50" i="1"/>
  <c r="AM50" i="1"/>
  <c r="AK50" i="1"/>
  <c r="AI50" i="1"/>
  <c r="AG50" i="1"/>
  <c r="AE50" i="1"/>
  <c r="AC50" i="1"/>
  <c r="AA50" i="1"/>
  <c r="Y50" i="1"/>
  <c r="W50" i="1"/>
  <c r="U50" i="1"/>
  <c r="S50" i="1"/>
  <c r="Q50" i="1"/>
  <c r="O50" i="1"/>
  <c r="M50" i="1"/>
  <c r="K50" i="1"/>
  <c r="I50" i="1"/>
  <c r="G50" i="1"/>
  <c r="E50" i="1"/>
  <c r="AU50" i="1"/>
  <c r="BB50" i="1"/>
  <c r="F58" i="2" s="1"/>
  <c r="H58" i="2" s="1"/>
  <c r="BB19" i="1"/>
  <c r="BB12" i="1"/>
  <c r="F20" i="2" s="1"/>
  <c r="H20" i="2" s="1"/>
  <c r="BB13" i="1"/>
  <c r="BB14" i="1"/>
  <c r="BB15" i="1"/>
  <c r="BB16" i="1"/>
  <c r="BB17" i="1"/>
  <c r="F25" i="2" s="1"/>
  <c r="H25" i="2" s="1"/>
  <c r="BB32" i="1"/>
  <c r="F40" i="2" s="1"/>
  <c r="BB33" i="1"/>
  <c r="F41" i="2" s="1"/>
  <c r="H41" i="2" s="1"/>
  <c r="E33" i="1"/>
  <c r="G33" i="1"/>
  <c r="I33" i="1"/>
  <c r="K33" i="1"/>
  <c r="M33" i="1"/>
  <c r="O33" i="1"/>
  <c r="Q33" i="1"/>
  <c r="S33" i="1"/>
  <c r="U33" i="1"/>
  <c r="W33" i="1"/>
  <c r="Y33" i="1"/>
  <c r="AA33" i="1"/>
  <c r="AC33" i="1"/>
  <c r="AE33" i="1"/>
  <c r="AG33" i="1"/>
  <c r="AI33" i="1"/>
  <c r="AK33" i="1"/>
  <c r="AM33" i="1"/>
  <c r="AO33" i="1"/>
  <c r="AQ33" i="1"/>
  <c r="AS33" i="1"/>
  <c r="AU33" i="1"/>
  <c r="AW33" i="1"/>
  <c r="AY33" i="1"/>
  <c r="BA33" i="1"/>
  <c r="E32" i="1"/>
  <c r="G32" i="1"/>
  <c r="I32" i="1"/>
  <c r="K32" i="1"/>
  <c r="M32" i="1"/>
  <c r="O32" i="1"/>
  <c r="Q32" i="1"/>
  <c r="S32" i="1"/>
  <c r="U32" i="1"/>
  <c r="W32" i="1"/>
  <c r="Y32" i="1"/>
  <c r="AA32" i="1"/>
  <c r="AC32" i="1"/>
  <c r="AE32" i="1"/>
  <c r="AG32" i="1"/>
  <c r="AI32" i="1"/>
  <c r="AK32" i="1"/>
  <c r="AM32" i="1"/>
  <c r="AO32" i="1"/>
  <c r="AQ32" i="1"/>
  <c r="AS32" i="1"/>
  <c r="AU32" i="1"/>
  <c r="AW32" i="1"/>
  <c r="AY32" i="1"/>
  <c r="BA32" i="1"/>
  <c r="E17" i="1"/>
  <c r="G17" i="1"/>
  <c r="I17" i="1"/>
  <c r="K17" i="1"/>
  <c r="M17" i="1"/>
  <c r="O17" i="1"/>
  <c r="Q17" i="1"/>
  <c r="S17" i="1"/>
  <c r="U17" i="1"/>
  <c r="W17" i="1"/>
  <c r="Y17" i="1"/>
  <c r="AA17" i="1"/>
  <c r="AC17" i="1"/>
  <c r="AE17" i="1"/>
  <c r="AG17" i="1"/>
  <c r="AI17" i="1"/>
  <c r="AK17" i="1"/>
  <c r="AM17" i="1"/>
  <c r="AO17" i="1"/>
  <c r="AQ17" i="1"/>
  <c r="AS17" i="1"/>
  <c r="AU17" i="1"/>
  <c r="AW17" i="1"/>
  <c r="AY17" i="1"/>
  <c r="BA17" i="1"/>
  <c r="E19" i="1"/>
  <c r="G19" i="1"/>
  <c r="I19" i="1"/>
  <c r="K19" i="1"/>
  <c r="M19" i="1"/>
  <c r="O19" i="1"/>
  <c r="Q19" i="1"/>
  <c r="S19" i="1"/>
  <c r="U19" i="1"/>
  <c r="W19" i="1"/>
  <c r="Y19" i="1"/>
  <c r="AA19" i="1"/>
  <c r="AC19" i="1"/>
  <c r="AE19" i="1"/>
  <c r="AG19" i="1"/>
  <c r="AI19" i="1"/>
  <c r="AK19" i="1"/>
  <c r="AM19" i="1"/>
  <c r="AO19" i="1"/>
  <c r="AQ19" i="1"/>
  <c r="AS19" i="1"/>
  <c r="AU19" i="1"/>
  <c r="AW19" i="1"/>
  <c r="AY19" i="1"/>
  <c r="BA19" i="1"/>
  <c r="E16" i="1"/>
  <c r="G16" i="1"/>
  <c r="I16" i="1"/>
  <c r="K16" i="1"/>
  <c r="M16" i="1"/>
  <c r="O16" i="1"/>
  <c r="Q16" i="1"/>
  <c r="S16" i="1"/>
  <c r="U16" i="1"/>
  <c r="W16" i="1"/>
  <c r="Y16" i="1"/>
  <c r="AA16" i="1"/>
  <c r="AC16" i="1"/>
  <c r="AE16" i="1"/>
  <c r="AG16" i="1"/>
  <c r="AI16" i="1"/>
  <c r="AK16" i="1"/>
  <c r="AM16" i="1"/>
  <c r="AO16" i="1"/>
  <c r="AQ16" i="1"/>
  <c r="AS16" i="1"/>
  <c r="AU16" i="1"/>
  <c r="AW16" i="1"/>
  <c r="AY16" i="1"/>
  <c r="BA16" i="1"/>
  <c r="E12" i="1"/>
  <c r="G12" i="1"/>
  <c r="I12" i="1"/>
  <c r="K12" i="1"/>
  <c r="M12" i="1"/>
  <c r="O12" i="1"/>
  <c r="Q12" i="1"/>
  <c r="S12" i="1"/>
  <c r="U12" i="1"/>
  <c r="W12" i="1"/>
  <c r="Y12" i="1"/>
  <c r="AA12" i="1"/>
  <c r="AC12" i="1"/>
  <c r="AE12" i="1"/>
  <c r="AG12" i="1"/>
  <c r="AI12" i="1"/>
  <c r="AK12" i="1"/>
  <c r="AM12" i="1"/>
  <c r="AO12" i="1"/>
  <c r="AQ12" i="1"/>
  <c r="AS12" i="1"/>
  <c r="AU12" i="1"/>
  <c r="AW12" i="1"/>
  <c r="AY12" i="1"/>
  <c r="BA12" i="1"/>
  <c r="BB49" i="1" l="1"/>
  <c r="BB47" i="1"/>
  <c r="BB48" i="1"/>
  <c r="BB51" i="1"/>
  <c r="BB52" i="1"/>
  <c r="BB53" i="1"/>
  <c r="BB45" i="1"/>
  <c r="J54" i="1" l="1"/>
  <c r="BB4" i="1"/>
  <c r="F12" i="2" s="1"/>
  <c r="BB5" i="1"/>
  <c r="F13" i="2" s="1"/>
  <c r="H13" i="2" s="1"/>
  <c r="BB6" i="1"/>
  <c r="F14" i="2" s="1"/>
  <c r="H14" i="2" s="1"/>
  <c r="BB7" i="1"/>
  <c r="F15" i="2" s="1"/>
  <c r="H15" i="2" s="1"/>
  <c r="BB8" i="1"/>
  <c r="F16" i="2" s="1"/>
  <c r="H16" i="2" s="1"/>
  <c r="BB9" i="1"/>
  <c r="F17" i="2" s="1"/>
  <c r="H17" i="2" s="1"/>
  <c r="BB10" i="1"/>
  <c r="F18" i="2" s="1"/>
  <c r="H18" i="2" s="1"/>
  <c r="BB11" i="1"/>
  <c r="H19" i="2" s="1"/>
  <c r="F21" i="2"/>
  <c r="H21" i="2" s="1"/>
  <c r="F22" i="2"/>
  <c r="H22" i="2" s="1"/>
  <c r="F23" i="2"/>
  <c r="H23" i="2" s="1"/>
  <c r="BB18" i="1"/>
  <c r="F26" i="2" s="1"/>
  <c r="BB25" i="1"/>
  <c r="F33" i="2" s="1"/>
  <c r="H33" i="2" s="1"/>
  <c r="BB26" i="1"/>
  <c r="F34" i="2" s="1"/>
  <c r="H34" i="2" s="1"/>
  <c r="BB27" i="1"/>
  <c r="F35" i="2" s="1"/>
  <c r="H35" i="2" s="1"/>
  <c r="BB24" i="1"/>
  <c r="BB20" i="1"/>
  <c r="F28" i="2" s="1"/>
  <c r="H28" i="2" s="1"/>
  <c r="BB21" i="1"/>
  <c r="F29" i="2" s="1"/>
  <c r="H29" i="2" s="1"/>
  <c r="BB22" i="1"/>
  <c r="F30" i="2" s="1"/>
  <c r="H30" i="2" s="1"/>
  <c r="BB23" i="1"/>
  <c r="F31" i="2" s="1"/>
  <c r="H31" i="2" s="1"/>
  <c r="H32" i="2"/>
  <c r="BB28" i="1"/>
  <c r="F36" i="2" s="1"/>
  <c r="H36" i="2" s="1"/>
  <c r="BB29" i="1"/>
  <c r="F37" i="2" s="1"/>
  <c r="H37" i="2" s="1"/>
  <c r="BB30" i="1"/>
  <c r="F38" i="2" s="1"/>
  <c r="H38" i="2" s="1"/>
  <c r="BB31" i="1"/>
  <c r="F39" i="2" s="1"/>
  <c r="H39" i="2" s="1"/>
  <c r="H40" i="2"/>
  <c r="BB34" i="1"/>
  <c r="F42" i="2" s="1"/>
  <c r="H42" i="2" s="1"/>
  <c r="BB35" i="1"/>
  <c r="F43" i="2" s="1"/>
  <c r="H43" i="2" s="1"/>
  <c r="BB36" i="1"/>
  <c r="F44" i="2" s="1"/>
  <c r="H44" i="2" s="1"/>
  <c r="BB37" i="1"/>
  <c r="F45" i="2" s="1"/>
  <c r="H45" i="2" s="1"/>
  <c r="BB38" i="1"/>
  <c r="F46" i="2" s="1"/>
  <c r="H46" i="2" s="1"/>
  <c r="BB39" i="1"/>
  <c r="F47" i="2" s="1"/>
  <c r="H47" i="2" s="1"/>
  <c r="BB40" i="1"/>
  <c r="F48" i="2" s="1"/>
  <c r="H48" i="2" s="1"/>
  <c r="BB41" i="1"/>
  <c r="F49" i="2" s="1"/>
  <c r="H49" i="2" s="1"/>
  <c r="BB42" i="1"/>
  <c r="F50" i="2" s="1"/>
  <c r="H50" i="2" s="1"/>
  <c r="BB43" i="1"/>
  <c r="F51" i="2" s="1"/>
  <c r="H51" i="2" s="1"/>
  <c r="BB44" i="1"/>
  <c r="F52" i="2" s="1"/>
  <c r="H52" i="2" s="1"/>
  <c r="F53" i="2"/>
  <c r="H53" i="2" s="1"/>
  <c r="BB46" i="1"/>
  <c r="F54" i="2" s="1"/>
  <c r="H54" i="2" s="1"/>
  <c r="F55" i="2"/>
  <c r="H55" i="2" s="1"/>
  <c r="F56" i="2"/>
  <c r="H56" i="2" s="1"/>
  <c r="F57" i="2"/>
  <c r="H57" i="2" s="1"/>
  <c r="F59" i="2"/>
  <c r="H59" i="2" s="1"/>
  <c r="F60" i="2"/>
  <c r="H60" i="2" s="1"/>
  <c r="H61" i="2"/>
  <c r="BB3" i="1"/>
  <c r="F11" i="2" s="1"/>
  <c r="K4" i="1"/>
  <c r="K5" i="1"/>
  <c r="K6" i="1"/>
  <c r="K7" i="1"/>
  <c r="K8" i="1"/>
  <c r="K9" i="1"/>
  <c r="K10" i="1"/>
  <c r="K11" i="1"/>
  <c r="K13" i="1"/>
  <c r="K14" i="1"/>
  <c r="K15" i="1"/>
  <c r="K18" i="1"/>
  <c r="K25" i="1"/>
  <c r="K26" i="1"/>
  <c r="K27" i="1"/>
  <c r="K24" i="1"/>
  <c r="K20" i="1"/>
  <c r="K21" i="1"/>
  <c r="K22" i="1"/>
  <c r="K23" i="1"/>
  <c r="K28" i="1"/>
  <c r="K29" i="1"/>
  <c r="K30" i="1"/>
  <c r="K31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1" i="1"/>
  <c r="K52" i="1"/>
  <c r="K53" i="1"/>
  <c r="K3" i="1"/>
  <c r="F62" i="2" l="1"/>
  <c r="H11" i="2"/>
  <c r="H12" i="2"/>
  <c r="J55" i="1"/>
  <c r="BA4" i="1"/>
  <c r="BA5" i="1"/>
  <c r="BA6" i="1"/>
  <c r="BA7" i="1"/>
  <c r="BA8" i="1"/>
  <c r="BA9" i="1"/>
  <c r="BA10" i="1"/>
  <c r="BA11" i="1"/>
  <c r="BA13" i="1"/>
  <c r="BA14" i="1"/>
  <c r="BA15" i="1"/>
  <c r="BA18" i="1"/>
  <c r="BA25" i="1"/>
  <c r="BA26" i="1"/>
  <c r="BA27" i="1"/>
  <c r="BA24" i="1"/>
  <c r="BA20" i="1"/>
  <c r="BA21" i="1"/>
  <c r="BA22" i="1"/>
  <c r="BA23" i="1"/>
  <c r="BA28" i="1"/>
  <c r="BA29" i="1"/>
  <c r="BA30" i="1"/>
  <c r="BA31" i="1"/>
  <c r="BA34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1" i="1"/>
  <c r="BA52" i="1"/>
  <c r="BA53" i="1"/>
  <c r="BA3" i="1"/>
  <c r="AY4" i="1"/>
  <c r="AY5" i="1"/>
  <c r="AY6" i="1"/>
  <c r="AY7" i="1"/>
  <c r="AY8" i="1"/>
  <c r="AY9" i="1"/>
  <c r="AY10" i="1"/>
  <c r="AY11" i="1"/>
  <c r="AY13" i="1"/>
  <c r="AY14" i="1"/>
  <c r="AY15" i="1"/>
  <c r="AY18" i="1"/>
  <c r="AY25" i="1"/>
  <c r="AY26" i="1"/>
  <c r="AY27" i="1"/>
  <c r="AY24" i="1"/>
  <c r="AY20" i="1"/>
  <c r="AY21" i="1"/>
  <c r="AY22" i="1"/>
  <c r="AY23" i="1"/>
  <c r="AY28" i="1"/>
  <c r="AY29" i="1"/>
  <c r="AY30" i="1"/>
  <c r="AY31" i="1"/>
  <c r="AY34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1" i="1"/>
  <c r="AY52" i="1"/>
  <c r="AY53" i="1"/>
  <c r="AY3" i="1"/>
  <c r="AW4" i="1"/>
  <c r="AW5" i="1"/>
  <c r="AW6" i="1"/>
  <c r="AW7" i="1"/>
  <c r="AW8" i="1"/>
  <c r="AW9" i="1"/>
  <c r="AW10" i="1"/>
  <c r="AW11" i="1"/>
  <c r="AW13" i="1"/>
  <c r="AW14" i="1"/>
  <c r="AW15" i="1"/>
  <c r="AW18" i="1"/>
  <c r="AW25" i="1"/>
  <c r="AW26" i="1"/>
  <c r="AW27" i="1"/>
  <c r="AW24" i="1"/>
  <c r="AW20" i="1"/>
  <c r="AW21" i="1"/>
  <c r="AW22" i="1"/>
  <c r="AW23" i="1"/>
  <c r="AW28" i="1"/>
  <c r="AW29" i="1"/>
  <c r="AW30" i="1"/>
  <c r="AW31" i="1"/>
  <c r="AW34" i="1"/>
  <c r="AW35" i="1"/>
  <c r="AW36" i="1"/>
  <c r="AW37" i="1"/>
  <c r="AW38" i="1"/>
  <c r="AW39" i="1"/>
  <c r="AW40" i="1"/>
  <c r="AW41" i="1"/>
  <c r="AW42" i="1"/>
  <c r="AW43" i="1"/>
  <c r="AW44" i="1"/>
  <c r="AW45" i="1"/>
  <c r="AW46" i="1"/>
  <c r="AW47" i="1"/>
  <c r="AW48" i="1"/>
  <c r="AW49" i="1"/>
  <c r="AW51" i="1"/>
  <c r="AW52" i="1"/>
  <c r="AW53" i="1"/>
  <c r="AW3" i="1"/>
  <c r="AU4" i="1"/>
  <c r="AU5" i="1"/>
  <c r="AU6" i="1"/>
  <c r="AU7" i="1"/>
  <c r="AU8" i="1"/>
  <c r="AU9" i="1"/>
  <c r="AU10" i="1"/>
  <c r="AU11" i="1"/>
  <c r="AU13" i="1"/>
  <c r="AU14" i="1"/>
  <c r="AU15" i="1"/>
  <c r="AU18" i="1"/>
  <c r="AU25" i="1"/>
  <c r="AU26" i="1"/>
  <c r="AU27" i="1"/>
  <c r="AU24" i="1"/>
  <c r="AU20" i="1"/>
  <c r="AU21" i="1"/>
  <c r="AU22" i="1"/>
  <c r="AU23" i="1"/>
  <c r="AU28" i="1"/>
  <c r="AU29" i="1"/>
  <c r="AU30" i="1"/>
  <c r="AU31" i="1"/>
  <c r="AU34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1" i="1"/>
  <c r="AU52" i="1"/>
  <c r="AU53" i="1"/>
  <c r="AU3" i="1"/>
  <c r="AS4" i="1"/>
  <c r="AS5" i="1"/>
  <c r="AS6" i="1"/>
  <c r="AS7" i="1"/>
  <c r="AS8" i="1"/>
  <c r="AS9" i="1"/>
  <c r="AS10" i="1"/>
  <c r="AS11" i="1"/>
  <c r="AS13" i="1"/>
  <c r="AS14" i="1"/>
  <c r="AS15" i="1"/>
  <c r="AS18" i="1"/>
  <c r="AS25" i="1"/>
  <c r="AS26" i="1"/>
  <c r="AS27" i="1"/>
  <c r="AS24" i="1"/>
  <c r="AS20" i="1"/>
  <c r="AS21" i="1"/>
  <c r="AS22" i="1"/>
  <c r="AS23" i="1"/>
  <c r="AS28" i="1"/>
  <c r="AS29" i="1"/>
  <c r="AS30" i="1"/>
  <c r="AS31" i="1"/>
  <c r="AS34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1" i="1"/>
  <c r="AS52" i="1"/>
  <c r="AS53" i="1"/>
  <c r="AS3" i="1"/>
  <c r="AQ4" i="1"/>
  <c r="AQ5" i="1"/>
  <c r="AQ6" i="1"/>
  <c r="AQ7" i="1"/>
  <c r="AQ8" i="1"/>
  <c r="AQ9" i="1"/>
  <c r="AQ10" i="1"/>
  <c r="AQ11" i="1"/>
  <c r="AQ13" i="1"/>
  <c r="AQ14" i="1"/>
  <c r="AQ15" i="1"/>
  <c r="AQ18" i="1"/>
  <c r="AQ25" i="1"/>
  <c r="AQ26" i="1"/>
  <c r="AQ27" i="1"/>
  <c r="AQ24" i="1"/>
  <c r="AQ20" i="1"/>
  <c r="AQ21" i="1"/>
  <c r="AQ22" i="1"/>
  <c r="AQ23" i="1"/>
  <c r="AQ28" i="1"/>
  <c r="AQ29" i="1"/>
  <c r="AQ30" i="1"/>
  <c r="AQ31" i="1"/>
  <c r="AQ34" i="1"/>
  <c r="AQ35" i="1"/>
  <c r="AQ36" i="1"/>
  <c r="AQ37" i="1"/>
  <c r="AQ38" i="1"/>
  <c r="AQ39" i="1"/>
  <c r="AQ40" i="1"/>
  <c r="AQ41" i="1"/>
  <c r="AQ42" i="1"/>
  <c r="AQ43" i="1"/>
  <c r="AQ44" i="1"/>
  <c r="AQ45" i="1"/>
  <c r="AQ46" i="1"/>
  <c r="AQ47" i="1"/>
  <c r="AQ48" i="1"/>
  <c r="AQ49" i="1"/>
  <c r="AQ51" i="1"/>
  <c r="AQ52" i="1"/>
  <c r="AQ53" i="1"/>
  <c r="AQ3" i="1"/>
  <c r="AO4" i="1"/>
  <c r="AO5" i="1"/>
  <c r="AO6" i="1"/>
  <c r="AO7" i="1"/>
  <c r="AO8" i="1"/>
  <c r="AO9" i="1"/>
  <c r="AO10" i="1"/>
  <c r="AO11" i="1"/>
  <c r="AO13" i="1"/>
  <c r="AO14" i="1"/>
  <c r="AO15" i="1"/>
  <c r="AO18" i="1"/>
  <c r="AO25" i="1"/>
  <c r="AO26" i="1"/>
  <c r="AO27" i="1"/>
  <c r="AO24" i="1"/>
  <c r="AO20" i="1"/>
  <c r="AO21" i="1"/>
  <c r="AO22" i="1"/>
  <c r="AO23" i="1"/>
  <c r="AO28" i="1"/>
  <c r="AO29" i="1"/>
  <c r="AO30" i="1"/>
  <c r="AO31" i="1"/>
  <c r="AO34" i="1"/>
  <c r="AO35" i="1"/>
  <c r="AO36" i="1"/>
  <c r="AO37" i="1"/>
  <c r="AO38" i="1"/>
  <c r="AO39" i="1"/>
  <c r="AO40" i="1"/>
  <c r="AO41" i="1"/>
  <c r="AO42" i="1"/>
  <c r="AO43" i="1"/>
  <c r="AO44" i="1"/>
  <c r="AO45" i="1"/>
  <c r="AO46" i="1"/>
  <c r="AO47" i="1"/>
  <c r="AO48" i="1"/>
  <c r="AO49" i="1"/>
  <c r="AO51" i="1"/>
  <c r="AO52" i="1"/>
  <c r="AO53" i="1"/>
  <c r="AO3" i="1"/>
  <c r="AM4" i="1"/>
  <c r="AM5" i="1"/>
  <c r="AM6" i="1"/>
  <c r="AM7" i="1"/>
  <c r="AM8" i="1"/>
  <c r="AM9" i="1"/>
  <c r="AM10" i="1"/>
  <c r="AM11" i="1"/>
  <c r="AM13" i="1"/>
  <c r="AM14" i="1"/>
  <c r="AM15" i="1"/>
  <c r="AM18" i="1"/>
  <c r="AM25" i="1"/>
  <c r="AM26" i="1"/>
  <c r="AM27" i="1"/>
  <c r="AM24" i="1"/>
  <c r="AM20" i="1"/>
  <c r="AM21" i="1"/>
  <c r="AM22" i="1"/>
  <c r="AM23" i="1"/>
  <c r="AM28" i="1"/>
  <c r="AM29" i="1"/>
  <c r="AM30" i="1"/>
  <c r="AM31" i="1"/>
  <c r="AM34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1" i="1"/>
  <c r="AM52" i="1"/>
  <c r="AM53" i="1"/>
  <c r="AM3" i="1"/>
  <c r="AK4" i="1"/>
  <c r="AK5" i="1"/>
  <c r="AK6" i="1"/>
  <c r="AK7" i="1"/>
  <c r="AK8" i="1"/>
  <c r="AK9" i="1"/>
  <c r="AK10" i="1"/>
  <c r="AK11" i="1"/>
  <c r="AK13" i="1"/>
  <c r="AK14" i="1"/>
  <c r="AK15" i="1"/>
  <c r="AK18" i="1"/>
  <c r="AK25" i="1"/>
  <c r="AK26" i="1"/>
  <c r="AK27" i="1"/>
  <c r="AK24" i="1"/>
  <c r="AK20" i="1"/>
  <c r="AK21" i="1"/>
  <c r="AK22" i="1"/>
  <c r="AK23" i="1"/>
  <c r="AK28" i="1"/>
  <c r="AK29" i="1"/>
  <c r="AK30" i="1"/>
  <c r="AK31" i="1"/>
  <c r="AK34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1" i="1"/>
  <c r="AK52" i="1"/>
  <c r="AK53" i="1"/>
  <c r="AK3" i="1"/>
  <c r="AI4" i="1"/>
  <c r="AI5" i="1"/>
  <c r="AI6" i="1"/>
  <c r="AI7" i="1"/>
  <c r="AI8" i="1"/>
  <c r="AI9" i="1"/>
  <c r="AI10" i="1"/>
  <c r="AI11" i="1"/>
  <c r="AI13" i="1"/>
  <c r="AI14" i="1"/>
  <c r="AI15" i="1"/>
  <c r="AI18" i="1"/>
  <c r="AI25" i="1"/>
  <c r="AI26" i="1"/>
  <c r="AI27" i="1"/>
  <c r="AI24" i="1"/>
  <c r="AI20" i="1"/>
  <c r="AI21" i="1"/>
  <c r="AI22" i="1"/>
  <c r="AI23" i="1"/>
  <c r="AI28" i="1"/>
  <c r="AI29" i="1"/>
  <c r="AI30" i="1"/>
  <c r="AI31" i="1"/>
  <c r="AI34" i="1"/>
  <c r="AI35" i="1"/>
  <c r="AI36" i="1"/>
  <c r="AI37" i="1"/>
  <c r="AI38" i="1"/>
  <c r="AI39" i="1"/>
  <c r="AI40" i="1"/>
  <c r="AI41" i="1"/>
  <c r="AI42" i="1"/>
  <c r="AI43" i="1"/>
  <c r="AI44" i="1"/>
  <c r="AI45" i="1"/>
  <c r="AI46" i="1"/>
  <c r="AI47" i="1"/>
  <c r="AI48" i="1"/>
  <c r="AI49" i="1"/>
  <c r="AI51" i="1"/>
  <c r="AI52" i="1"/>
  <c r="AI53" i="1"/>
  <c r="AI3" i="1"/>
  <c r="AG4" i="1"/>
  <c r="AG5" i="1"/>
  <c r="AG6" i="1"/>
  <c r="AG7" i="1"/>
  <c r="AG8" i="1"/>
  <c r="AG9" i="1"/>
  <c r="AG10" i="1"/>
  <c r="AG11" i="1"/>
  <c r="AG13" i="1"/>
  <c r="AG14" i="1"/>
  <c r="AG15" i="1"/>
  <c r="AG18" i="1"/>
  <c r="AG25" i="1"/>
  <c r="AG26" i="1"/>
  <c r="AG27" i="1"/>
  <c r="AG24" i="1"/>
  <c r="AG20" i="1"/>
  <c r="AG21" i="1"/>
  <c r="AG22" i="1"/>
  <c r="AG23" i="1"/>
  <c r="AG28" i="1"/>
  <c r="AG29" i="1"/>
  <c r="AG30" i="1"/>
  <c r="AG31" i="1"/>
  <c r="AG34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1" i="1"/>
  <c r="AG52" i="1"/>
  <c r="AG53" i="1"/>
  <c r="AG3" i="1"/>
  <c r="AE4" i="1"/>
  <c r="AE5" i="1"/>
  <c r="AE6" i="1"/>
  <c r="AE7" i="1"/>
  <c r="AE8" i="1"/>
  <c r="AE9" i="1"/>
  <c r="AE10" i="1"/>
  <c r="AE11" i="1"/>
  <c r="AE13" i="1"/>
  <c r="AE14" i="1"/>
  <c r="AE15" i="1"/>
  <c r="AE18" i="1"/>
  <c r="AE25" i="1"/>
  <c r="AE26" i="1"/>
  <c r="AE27" i="1"/>
  <c r="AE24" i="1"/>
  <c r="AE20" i="1"/>
  <c r="AE21" i="1"/>
  <c r="AE22" i="1"/>
  <c r="AE23" i="1"/>
  <c r="AE28" i="1"/>
  <c r="AE29" i="1"/>
  <c r="AE30" i="1"/>
  <c r="AE31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1" i="1"/>
  <c r="AE52" i="1"/>
  <c r="AE53" i="1"/>
  <c r="AE3" i="1"/>
  <c r="AC4" i="1"/>
  <c r="AC5" i="1"/>
  <c r="AC6" i="1"/>
  <c r="AC7" i="1"/>
  <c r="AC8" i="1"/>
  <c r="AC9" i="1"/>
  <c r="AC10" i="1"/>
  <c r="AC11" i="1"/>
  <c r="AC13" i="1"/>
  <c r="AC14" i="1"/>
  <c r="AC15" i="1"/>
  <c r="AC18" i="1"/>
  <c r="AC25" i="1"/>
  <c r="AC26" i="1"/>
  <c r="AC27" i="1"/>
  <c r="AC24" i="1"/>
  <c r="AC20" i="1"/>
  <c r="AC21" i="1"/>
  <c r="AC22" i="1"/>
  <c r="AC23" i="1"/>
  <c r="AC28" i="1"/>
  <c r="AC29" i="1"/>
  <c r="AC30" i="1"/>
  <c r="AC31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1" i="1"/>
  <c r="AC52" i="1"/>
  <c r="AC53" i="1"/>
  <c r="AC3" i="1"/>
  <c r="AA4" i="1"/>
  <c r="AA5" i="1"/>
  <c r="AA6" i="1"/>
  <c r="AA7" i="1"/>
  <c r="AA8" i="1"/>
  <c r="AA9" i="1"/>
  <c r="AA10" i="1"/>
  <c r="AA11" i="1"/>
  <c r="AA13" i="1"/>
  <c r="AA14" i="1"/>
  <c r="AA15" i="1"/>
  <c r="AA18" i="1"/>
  <c r="AA25" i="1"/>
  <c r="AA26" i="1"/>
  <c r="AA27" i="1"/>
  <c r="AA24" i="1"/>
  <c r="AA20" i="1"/>
  <c r="AA21" i="1"/>
  <c r="AA22" i="1"/>
  <c r="AA23" i="1"/>
  <c r="AA28" i="1"/>
  <c r="AA29" i="1"/>
  <c r="AA30" i="1"/>
  <c r="AA31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1" i="1"/>
  <c r="AA52" i="1"/>
  <c r="AA53" i="1"/>
  <c r="AA3" i="1"/>
  <c r="Y4" i="1"/>
  <c r="Y5" i="1"/>
  <c r="Y6" i="1"/>
  <c r="Y7" i="1"/>
  <c r="Y8" i="1"/>
  <c r="Y9" i="1"/>
  <c r="Y10" i="1"/>
  <c r="Y11" i="1"/>
  <c r="Y13" i="1"/>
  <c r="Y14" i="1"/>
  <c r="Y15" i="1"/>
  <c r="Y18" i="1"/>
  <c r="Y25" i="1"/>
  <c r="Y26" i="1"/>
  <c r="Y27" i="1"/>
  <c r="Y24" i="1"/>
  <c r="Y20" i="1"/>
  <c r="Y21" i="1"/>
  <c r="Y22" i="1"/>
  <c r="Y23" i="1"/>
  <c r="Y28" i="1"/>
  <c r="Y29" i="1"/>
  <c r="Y30" i="1"/>
  <c r="Y31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1" i="1"/>
  <c r="Y52" i="1"/>
  <c r="Y53" i="1"/>
  <c r="Y3" i="1"/>
  <c r="W4" i="1"/>
  <c r="W5" i="1"/>
  <c r="W6" i="1"/>
  <c r="W7" i="1"/>
  <c r="W8" i="1"/>
  <c r="W9" i="1"/>
  <c r="W10" i="1"/>
  <c r="W11" i="1"/>
  <c r="W13" i="1"/>
  <c r="W14" i="1"/>
  <c r="W15" i="1"/>
  <c r="W18" i="1"/>
  <c r="W25" i="1"/>
  <c r="W26" i="1"/>
  <c r="W27" i="1"/>
  <c r="W24" i="1"/>
  <c r="W20" i="1"/>
  <c r="W21" i="1"/>
  <c r="W22" i="1"/>
  <c r="W23" i="1"/>
  <c r="W28" i="1"/>
  <c r="W29" i="1"/>
  <c r="W30" i="1"/>
  <c r="W31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1" i="1"/>
  <c r="W52" i="1"/>
  <c r="W53" i="1"/>
  <c r="W3" i="1"/>
  <c r="U4" i="1"/>
  <c r="U5" i="1"/>
  <c r="U6" i="1"/>
  <c r="U7" i="1"/>
  <c r="U8" i="1"/>
  <c r="U9" i="1"/>
  <c r="U10" i="1"/>
  <c r="U11" i="1"/>
  <c r="U13" i="1"/>
  <c r="U14" i="1"/>
  <c r="U15" i="1"/>
  <c r="U18" i="1"/>
  <c r="U25" i="1"/>
  <c r="U26" i="1"/>
  <c r="U27" i="1"/>
  <c r="U24" i="1"/>
  <c r="U20" i="1"/>
  <c r="U21" i="1"/>
  <c r="U22" i="1"/>
  <c r="U23" i="1"/>
  <c r="U28" i="1"/>
  <c r="U29" i="1"/>
  <c r="U30" i="1"/>
  <c r="U31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1" i="1"/>
  <c r="U52" i="1"/>
  <c r="U53" i="1"/>
  <c r="U3" i="1"/>
  <c r="S4" i="1"/>
  <c r="S5" i="1"/>
  <c r="S6" i="1"/>
  <c r="S7" i="1"/>
  <c r="S8" i="1"/>
  <c r="S9" i="1"/>
  <c r="S10" i="1"/>
  <c r="S11" i="1"/>
  <c r="S13" i="1"/>
  <c r="S14" i="1"/>
  <c r="S15" i="1"/>
  <c r="S18" i="1"/>
  <c r="S25" i="1"/>
  <c r="S26" i="1"/>
  <c r="S27" i="1"/>
  <c r="S24" i="1"/>
  <c r="S20" i="1"/>
  <c r="S21" i="1"/>
  <c r="S22" i="1"/>
  <c r="S23" i="1"/>
  <c r="S28" i="1"/>
  <c r="S29" i="1"/>
  <c r="S30" i="1"/>
  <c r="S31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1" i="1"/>
  <c r="S52" i="1"/>
  <c r="S53" i="1"/>
  <c r="S3" i="1"/>
  <c r="Q4" i="1"/>
  <c r="Q5" i="1"/>
  <c r="Q6" i="1"/>
  <c r="Q7" i="1"/>
  <c r="Q8" i="1"/>
  <c r="Q9" i="1"/>
  <c r="Q10" i="1"/>
  <c r="Q11" i="1"/>
  <c r="Q13" i="1"/>
  <c r="Q14" i="1"/>
  <c r="Q15" i="1"/>
  <c r="Q18" i="1"/>
  <c r="Q25" i="1"/>
  <c r="Q26" i="1"/>
  <c r="Q27" i="1"/>
  <c r="Q24" i="1"/>
  <c r="Q20" i="1"/>
  <c r="Q21" i="1"/>
  <c r="Q22" i="1"/>
  <c r="Q23" i="1"/>
  <c r="Q28" i="1"/>
  <c r="Q29" i="1"/>
  <c r="Q30" i="1"/>
  <c r="Q31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1" i="1"/>
  <c r="Q52" i="1"/>
  <c r="Q53" i="1"/>
  <c r="Q3" i="1"/>
  <c r="O4" i="1"/>
  <c r="O5" i="1"/>
  <c r="O6" i="1"/>
  <c r="O7" i="1"/>
  <c r="O8" i="1"/>
  <c r="O9" i="1"/>
  <c r="O10" i="1"/>
  <c r="O11" i="1"/>
  <c r="O13" i="1"/>
  <c r="O14" i="1"/>
  <c r="O15" i="1"/>
  <c r="O18" i="1"/>
  <c r="O25" i="1"/>
  <c r="O26" i="1"/>
  <c r="O27" i="1"/>
  <c r="O24" i="1"/>
  <c r="O20" i="1"/>
  <c r="O21" i="1"/>
  <c r="O22" i="1"/>
  <c r="O23" i="1"/>
  <c r="O28" i="1"/>
  <c r="O29" i="1"/>
  <c r="O30" i="1"/>
  <c r="O31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1" i="1"/>
  <c r="O52" i="1"/>
  <c r="O53" i="1"/>
  <c r="O3" i="1"/>
  <c r="M4" i="1"/>
  <c r="M5" i="1"/>
  <c r="M6" i="1"/>
  <c r="M7" i="1"/>
  <c r="M8" i="1"/>
  <c r="M9" i="1"/>
  <c r="M10" i="1"/>
  <c r="M11" i="1"/>
  <c r="M13" i="1"/>
  <c r="M14" i="1"/>
  <c r="M15" i="1"/>
  <c r="M18" i="1"/>
  <c r="M25" i="1"/>
  <c r="M26" i="1"/>
  <c r="M27" i="1"/>
  <c r="M24" i="1"/>
  <c r="M20" i="1"/>
  <c r="M21" i="1"/>
  <c r="M22" i="1"/>
  <c r="M23" i="1"/>
  <c r="M28" i="1"/>
  <c r="M29" i="1"/>
  <c r="M30" i="1"/>
  <c r="M31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1" i="1"/>
  <c r="M52" i="1"/>
  <c r="M53" i="1"/>
  <c r="M3" i="1"/>
  <c r="I4" i="1"/>
  <c r="I5" i="1"/>
  <c r="I6" i="1"/>
  <c r="I7" i="1"/>
  <c r="I8" i="1"/>
  <c r="I9" i="1"/>
  <c r="I10" i="1"/>
  <c r="I11" i="1"/>
  <c r="I13" i="1"/>
  <c r="I14" i="1"/>
  <c r="I15" i="1"/>
  <c r="I18" i="1"/>
  <c r="I25" i="1"/>
  <c r="I26" i="1"/>
  <c r="I27" i="1"/>
  <c r="I24" i="1"/>
  <c r="I20" i="1"/>
  <c r="I21" i="1"/>
  <c r="I22" i="1"/>
  <c r="I23" i="1"/>
  <c r="I28" i="1"/>
  <c r="I29" i="1"/>
  <c r="I30" i="1"/>
  <c r="I31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1" i="1"/>
  <c r="I52" i="1"/>
  <c r="I53" i="1"/>
  <c r="I3" i="1"/>
  <c r="G4" i="1"/>
  <c r="G5" i="1"/>
  <c r="G6" i="1"/>
  <c r="G7" i="1"/>
  <c r="G8" i="1"/>
  <c r="G9" i="1"/>
  <c r="G10" i="1"/>
  <c r="G11" i="1"/>
  <c r="G13" i="1"/>
  <c r="G14" i="1"/>
  <c r="G15" i="1"/>
  <c r="G18" i="1"/>
  <c r="G25" i="1"/>
  <c r="G26" i="1"/>
  <c r="G27" i="1"/>
  <c r="G24" i="1"/>
  <c r="G20" i="1"/>
  <c r="G21" i="1"/>
  <c r="G22" i="1"/>
  <c r="G23" i="1"/>
  <c r="G28" i="1"/>
  <c r="G29" i="1"/>
  <c r="G30" i="1"/>
  <c r="G31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1" i="1"/>
  <c r="G52" i="1"/>
  <c r="G53" i="1"/>
  <c r="G3" i="1"/>
  <c r="E4" i="1"/>
  <c r="E5" i="1"/>
  <c r="E6" i="1"/>
  <c r="E7" i="1"/>
  <c r="E8" i="1"/>
  <c r="E9" i="1"/>
  <c r="E10" i="1"/>
  <c r="E11" i="1"/>
  <c r="E13" i="1"/>
  <c r="E14" i="1"/>
  <c r="E15" i="1"/>
  <c r="E18" i="1"/>
  <c r="E25" i="1"/>
  <c r="E26" i="1"/>
  <c r="E27" i="1"/>
  <c r="E24" i="1"/>
  <c r="E20" i="1"/>
  <c r="E21" i="1"/>
  <c r="E22" i="1"/>
  <c r="E23" i="1"/>
  <c r="E28" i="1"/>
  <c r="E29" i="1"/>
  <c r="E30" i="1"/>
  <c r="E31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1" i="1"/>
  <c r="E52" i="1"/>
  <c r="E53" i="1"/>
  <c r="E3" i="1"/>
  <c r="AT55" i="1" l="1"/>
  <c r="H62" i="2"/>
  <c r="H55" i="1"/>
  <c r="N55" i="1"/>
  <c r="AL55" i="1"/>
  <c r="AP55" i="1"/>
  <c r="AX55" i="1"/>
  <c r="X55" i="1"/>
  <c r="AB55" i="1"/>
  <c r="AD55" i="1"/>
  <c r="P55" i="1"/>
  <c r="V55" i="1"/>
  <c r="R55" i="1"/>
  <c r="AF55" i="1"/>
  <c r="AJ55" i="1"/>
  <c r="L55" i="1"/>
  <c r="Z55" i="1"/>
  <c r="AZ55" i="1"/>
  <c r="AH55" i="1"/>
  <c r="AN55" i="1"/>
  <c r="AR55" i="1"/>
  <c r="T55" i="1"/>
  <c r="AV55" i="1"/>
  <c r="D55" i="1"/>
  <c r="F55" i="1"/>
  <c r="F54" i="1"/>
  <c r="H54" i="1"/>
  <c r="L54" i="1"/>
  <c r="N54" i="1"/>
  <c r="P54" i="1"/>
  <c r="R54" i="1"/>
  <c r="T54" i="1"/>
  <c r="V54" i="1"/>
  <c r="X54" i="1"/>
  <c r="Z54" i="1"/>
  <c r="AB54" i="1"/>
  <c r="AD54" i="1"/>
  <c r="AF54" i="1"/>
  <c r="AH54" i="1"/>
  <c r="AJ54" i="1"/>
  <c r="AL54" i="1"/>
  <c r="AN54" i="1"/>
  <c r="AP54" i="1"/>
  <c r="AR54" i="1"/>
  <c r="AT54" i="1"/>
  <c r="AV54" i="1"/>
  <c r="AX54" i="1"/>
  <c r="AZ54" i="1"/>
  <c r="D54" i="1"/>
  <c r="BB55" i="1" l="1"/>
  <c r="BB56" i="1" s="1"/>
  <c r="G63" i="2"/>
  <c r="G64" i="2" s="1"/>
  <c r="G65" i="2" s="1"/>
  <c r="BB54" i="1"/>
</calcChain>
</file>

<file path=xl/sharedStrings.xml><?xml version="1.0" encoding="utf-8"?>
<sst xmlns="http://schemas.openxmlformats.org/spreadsheetml/2006/main" count="262" uniqueCount="110">
  <si>
    <t>Mirabelles</t>
  </si>
  <si>
    <t xml:space="preserve">Doonuts nappés </t>
  </si>
  <si>
    <t>MONTANT PAR PERSONNE</t>
  </si>
  <si>
    <t xml:space="preserve">Total avant remise : </t>
  </si>
  <si>
    <t>St Michel Magasins - RCS BLOIS 500 144 761</t>
  </si>
  <si>
    <t>Ref.</t>
  </si>
  <si>
    <t>Libellé</t>
  </si>
  <si>
    <t>………………………………</t>
  </si>
  <si>
    <t xml:space="preserve">          NOMS</t>
  </si>
  <si>
    <t>Ref STM</t>
  </si>
  <si>
    <t>Total Nbre de produits par personne</t>
  </si>
  <si>
    <t xml:space="preserve">PV TTC </t>
  </si>
  <si>
    <t>De 0€ à 3000,99€ :     15% de remise</t>
  </si>
  <si>
    <t>De 3001,00€ à 6000,99€ :      20% de remise</t>
  </si>
  <si>
    <t>Supérieur à 6001,00€ :      25% de remise</t>
  </si>
  <si>
    <t>Amandines</t>
  </si>
  <si>
    <t>Savaroises au chocolat</t>
  </si>
  <si>
    <t>Grandes galettes 1905</t>
  </si>
  <si>
    <t>Palmiers au caramel</t>
  </si>
  <si>
    <t>Palets raisins au Rhum</t>
  </si>
  <si>
    <t>Palets aux pépites de chocolat</t>
  </si>
  <si>
    <t>Madeleinettes pépites de chocolat</t>
  </si>
  <si>
    <t>Madeleinettes éclats de pralin</t>
  </si>
  <si>
    <t>Petits financiers chocolat</t>
  </si>
  <si>
    <t>Petits financiers vanille</t>
  </si>
  <si>
    <t>Madeleine géante</t>
  </si>
  <si>
    <t>Liasse de 10 sacs kraft</t>
  </si>
  <si>
    <t>Galettes Bio</t>
  </si>
  <si>
    <t>Madeleines pur beure</t>
  </si>
  <si>
    <t xml:space="preserve">Madeleines nappées chocolat </t>
  </si>
  <si>
    <t>Madeleine nature</t>
  </si>
  <si>
    <t>Brownies individuels chocolat</t>
  </si>
  <si>
    <t>Tronches de Cake</t>
  </si>
  <si>
    <t>Tam tam</t>
  </si>
  <si>
    <t>Mix 4 goûters</t>
  </si>
  <si>
    <t>Madeleinettes individuelles 5g</t>
  </si>
  <si>
    <t>Petites galettes chocolat individuelles 3,5g</t>
  </si>
  <si>
    <t>Petit St Michel - Petit beurre</t>
  </si>
  <si>
    <t>Galettes au bon chocolat</t>
  </si>
  <si>
    <t>Madeleine géante au chocolat</t>
  </si>
  <si>
    <t>Madeleine géante au caramel</t>
  </si>
  <si>
    <t>Madeleinettes tendres et moelleuses</t>
  </si>
  <si>
    <t>Madeleinettes orange chocolat</t>
  </si>
  <si>
    <t>Palets noisette</t>
  </si>
  <si>
    <t>Sablès très chocolat</t>
  </si>
  <si>
    <t>Sablès très citron</t>
  </si>
  <si>
    <t>Madeleines pépites de chocolat Bio</t>
  </si>
  <si>
    <t xml:space="preserve">Galettes </t>
  </si>
  <si>
    <t>Petites galettes beurre individuelles 3,5g</t>
  </si>
  <si>
    <t>Palets au beurre frais</t>
  </si>
  <si>
    <t>Madeleine géante au citron</t>
  </si>
  <si>
    <t>Total de l'APE</t>
  </si>
  <si>
    <t>Téléphone:</t>
  </si>
  <si>
    <t>Date de livraison souhaitée :</t>
  </si>
  <si>
    <t>Réf STM</t>
  </si>
  <si>
    <t xml:space="preserve">Prix unitaire TTC </t>
  </si>
  <si>
    <t>Quantité</t>
  </si>
  <si>
    <t xml:space="preserve"> Total</t>
  </si>
  <si>
    <t>Galettes BIO</t>
  </si>
  <si>
    <t>x</t>
  </si>
  <si>
    <t>=</t>
  </si>
  <si>
    <t>Madeleines pépites de chocolat BIO</t>
  </si>
  <si>
    <t>Madeleines pur beurre</t>
  </si>
  <si>
    <t>Madeleines nappées chocolat</t>
  </si>
  <si>
    <t>Madeleines nature</t>
  </si>
  <si>
    <t>Tronches de cake</t>
  </si>
  <si>
    <t xml:space="preserve">Tam Tam </t>
  </si>
  <si>
    <t xml:space="preserve">Mix 4 goûters </t>
  </si>
  <si>
    <t>Petit St Michel -Petit beurre</t>
  </si>
  <si>
    <t xml:space="preserve">Galettes  </t>
  </si>
  <si>
    <t>Petites galettes au beurre</t>
  </si>
  <si>
    <t>Madeleinettes 5g</t>
  </si>
  <si>
    <t>Petites galettes chocolat</t>
  </si>
  <si>
    <t>Madeleine géante chocolat</t>
  </si>
  <si>
    <t xml:space="preserve">Madeleine géante caramel </t>
  </si>
  <si>
    <t>Madeleine géante citron</t>
  </si>
  <si>
    <t xml:space="preserve">Madeleinettes orange chocolat </t>
  </si>
  <si>
    <t>Palets noisettes</t>
  </si>
  <si>
    <t xml:space="preserve">Sablés très chocolat </t>
  </si>
  <si>
    <t xml:space="preserve">Sablés très citron </t>
  </si>
  <si>
    <t xml:space="preserve">Pour les gourmands </t>
  </si>
  <si>
    <t>Tout Chocolat</t>
  </si>
  <si>
    <t xml:space="preserve">Autour d'un thé </t>
  </si>
  <si>
    <t xml:space="preserve">Voyages et délices </t>
  </si>
  <si>
    <t>Valise gourmande</t>
  </si>
  <si>
    <t>Remise</t>
  </si>
  <si>
    <t>Montant TTC à régler</t>
  </si>
  <si>
    <t xml:space="preserve">Réf </t>
  </si>
  <si>
    <t>Remise automatique : 15%, 20% ou 25%</t>
  </si>
  <si>
    <t xml:space="preserve">Principe des remises : </t>
  </si>
  <si>
    <t>SKraft</t>
  </si>
  <si>
    <t xml:space="preserve">Bon de commande récapitulatif en feuille 2 </t>
  </si>
  <si>
    <t>BdC RECAPITULATIF A NOUS RETOURNER</t>
  </si>
  <si>
    <t xml:space="preserve">Adresse de Facturation: </t>
  </si>
  <si>
    <t>Bon de commande récapitulatif à nous retourner par mail à : contact.vad@stmichel.fr</t>
  </si>
  <si>
    <t>Nombre de sacs souhaités</t>
  </si>
  <si>
    <t xml:space="preserve">Adresse de Livraison: </t>
  </si>
  <si>
    <t>Bon de commande récapitulatif en feuille 2</t>
  </si>
  <si>
    <t xml:space="preserve">Contact Principal : </t>
  </si>
  <si>
    <t xml:space="preserve">Destinatire : </t>
  </si>
  <si>
    <t xml:space="preserve">Destinataire: </t>
  </si>
  <si>
    <t xml:space="preserve">Ecole/APE : </t>
  </si>
  <si>
    <t>Galettes moelleuses</t>
  </si>
  <si>
    <t>Crêpes fourrées chocolat</t>
  </si>
  <si>
    <t>Doomino</t>
  </si>
  <si>
    <t>Palmiers beurrre</t>
  </si>
  <si>
    <t>Galette géante nature</t>
  </si>
  <si>
    <t>Galette géante caramel</t>
  </si>
  <si>
    <t>Box du goûter enfants</t>
  </si>
  <si>
    <t>Palmiers beurre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</si>
</sst>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\ &quot;€&quot;"/>
    <numFmt numFmtId="165" formatCode="#,##0;[Red]#,##0"/>
    <numFmt numFmtId="166" formatCode="#,##0.00\ [$€-1];[Red]#,##0.00\ [$€-1]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6"/>
      <color theme="5"/>
      <name val="Calibri"/>
      <family val="2"/>
      <scheme val="minor"/>
    </font>
    <font>
      <sz val="11"/>
      <color theme="5"/>
      <name val="Calibri"/>
      <family val="2"/>
      <scheme val="minor"/>
    </font>
    <font>
      <b/>
      <sz val="11"/>
      <color rgb="FFFF6600"/>
      <name val="Calibri"/>
      <family val="2"/>
      <scheme val="minor"/>
    </font>
    <font>
      <b/>
      <i/>
      <sz val="14"/>
      <color rgb="FFFF66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7" fillId="0" borderId="0"/>
  </cellStyleXfs>
  <cellXfs count="152">
    <xf numFmtId="0" fontId="0" fillId="0" borderId="0" xfId="0"/>
    <xf numFmtId="0" fontId="0" fillId="0" borderId="1" xfId="0" applyBorder="1"/>
    <xf numFmtId="0" fontId="0" fillId="0" borderId="0" xfId="0" applyAlignment="1">
      <alignment horizontal="right"/>
    </xf>
    <xf numFmtId="9" fontId="0" fillId="0" borderId="0" xfId="0" applyNumberFormat="1" applyAlignment="1">
      <alignment horizontal="right"/>
    </xf>
    <xf numFmtId="0" fontId="1" fillId="0" borderId="0" xfId="0" applyFont="1"/>
    <xf numFmtId="0" fontId="1" fillId="0" borderId="1" xfId="0" applyFont="1" applyBorder="1"/>
    <xf numFmtId="164" fontId="1" fillId="0" borderId="1" xfId="0" applyNumberFormat="1" applyFont="1" applyBorder="1"/>
    <xf numFmtId="0" fontId="1" fillId="0" borderId="0" xfId="0" applyFont="1" applyAlignment="1">
      <alignment horizontal="right"/>
    </xf>
    <xf numFmtId="9" fontId="1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right"/>
    </xf>
    <xf numFmtId="164" fontId="0" fillId="0" borderId="2" xfId="0" applyNumberFormat="1" applyBorder="1"/>
    <xf numFmtId="0" fontId="1" fillId="0" borderId="3" xfId="0" applyFont="1" applyBorder="1" applyAlignment="1">
      <alignment textRotation="45"/>
    </xf>
    <xf numFmtId="0" fontId="0" fillId="0" borderId="3" xfId="0" applyBorder="1" applyAlignment="1">
      <alignment textRotation="45"/>
    </xf>
    <xf numFmtId="0" fontId="0" fillId="0" borderId="7" xfId="0" applyBorder="1"/>
    <xf numFmtId="0" fontId="0" fillId="0" borderId="7" xfId="0" applyBorder="1" applyAlignment="1">
      <alignment horizontal="right"/>
    </xf>
    <xf numFmtId="0" fontId="1" fillId="0" borderId="9" xfId="0" applyFont="1" applyBorder="1"/>
    <xf numFmtId="0" fontId="1" fillId="0" borderId="10" xfId="0" applyFont="1" applyBorder="1" applyAlignment="1">
      <alignment horizontal="center"/>
    </xf>
    <xf numFmtId="0" fontId="0" fillId="0" borderId="10" xfId="0" applyBorder="1"/>
    <xf numFmtId="0" fontId="0" fillId="0" borderId="4" xfId="0" applyBorder="1"/>
    <xf numFmtId="0" fontId="1" fillId="0" borderId="14" xfId="0" applyFont="1" applyBorder="1"/>
    <xf numFmtId="0" fontId="1" fillId="2" borderId="14" xfId="0" applyFont="1" applyFill="1" applyBorder="1"/>
    <xf numFmtId="164" fontId="1" fillId="0" borderId="1" xfId="0" applyNumberFormat="1" applyFont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0" borderId="11" xfId="0" applyFont="1" applyBorder="1"/>
    <xf numFmtId="0" fontId="0" fillId="2" borderId="13" xfId="0" applyFill="1" applyBorder="1"/>
    <xf numFmtId="0" fontId="0" fillId="0" borderId="0" xfId="0" applyBorder="1"/>
    <xf numFmtId="0" fontId="0" fillId="3" borderId="1" xfId="0" applyFill="1" applyBorder="1"/>
    <xf numFmtId="164" fontId="1" fillId="3" borderId="1" xfId="0" applyNumberFormat="1" applyFont="1" applyFill="1" applyBorder="1" applyAlignment="1">
      <alignment horizontal="center"/>
    </xf>
    <xf numFmtId="0" fontId="0" fillId="3" borderId="13" xfId="0" applyFill="1" applyBorder="1"/>
    <xf numFmtId="0" fontId="1" fillId="3" borderId="1" xfId="0" applyFont="1" applyFill="1" applyBorder="1"/>
    <xf numFmtId="164" fontId="1" fillId="3" borderId="1" xfId="0" applyNumberFormat="1" applyFont="1" applyFill="1" applyBorder="1"/>
    <xf numFmtId="3" fontId="1" fillId="3" borderId="1" xfId="0" applyNumberFormat="1" applyFont="1" applyFill="1" applyBorder="1"/>
    <xf numFmtId="0" fontId="1" fillId="2" borderId="1" xfId="0" applyFont="1" applyFill="1" applyBorder="1"/>
    <xf numFmtId="164" fontId="1" fillId="2" borderId="1" xfId="0" applyNumberFormat="1" applyFont="1" applyFill="1" applyBorder="1"/>
    <xf numFmtId="3" fontId="1" fillId="2" borderId="1" xfId="0" applyNumberFormat="1" applyFont="1" applyFill="1" applyBorder="1"/>
    <xf numFmtId="0" fontId="1" fillId="0" borderId="7" xfId="0" applyFont="1" applyBorder="1"/>
    <xf numFmtId="3" fontId="1" fillId="0" borderId="7" xfId="0" applyNumberFormat="1" applyFont="1" applyBorder="1"/>
    <xf numFmtId="0" fontId="1" fillId="0" borderId="5" xfId="0" applyFont="1" applyBorder="1"/>
    <xf numFmtId="0" fontId="1" fillId="0" borderId="16" xfId="0" applyFont="1" applyBorder="1"/>
    <xf numFmtId="0" fontId="0" fillId="3" borderId="1" xfId="0" applyFill="1" applyBorder="1" applyAlignment="1">
      <alignment horizontal="center"/>
    </xf>
    <xf numFmtId="0" fontId="5" fillId="0" borderId="18" xfId="0" applyFont="1" applyBorder="1" applyAlignment="1"/>
    <xf numFmtId="0" fontId="5" fillId="0" borderId="0" xfId="0" applyFont="1" applyBorder="1" applyAlignment="1"/>
    <xf numFmtId="0" fontId="1" fillId="0" borderId="0" xfId="0" applyFont="1" applyBorder="1" applyAlignment="1">
      <alignment horizontal="left"/>
    </xf>
    <xf numFmtId="0" fontId="1" fillId="0" borderId="14" xfId="0" applyFont="1" applyBorder="1" applyAlignment="1"/>
    <xf numFmtId="0" fontId="1" fillId="0" borderId="20" xfId="0" applyFont="1" applyBorder="1" applyAlignment="1"/>
    <xf numFmtId="0" fontId="1" fillId="0" borderId="1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8" fillId="0" borderId="1" xfId="2" applyFont="1" applyBorder="1" applyAlignment="1" applyProtection="1">
      <alignment horizontal="center" wrapText="1"/>
      <protection locked="0"/>
    </xf>
    <xf numFmtId="0" fontId="8" fillId="0" borderId="1" xfId="2" applyFont="1" applyBorder="1" applyAlignment="1" applyProtection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/>
    </xf>
    <xf numFmtId="0" fontId="0" fillId="0" borderId="20" xfId="0" applyFont="1" applyBorder="1" applyAlignment="1">
      <alignment horizontal="left"/>
    </xf>
    <xf numFmtId="0" fontId="2" fillId="0" borderId="21" xfId="0" applyFont="1" applyBorder="1" applyAlignment="1">
      <alignment horizontal="center"/>
    </xf>
    <xf numFmtId="165" fontId="8" fillId="0" borderId="1" xfId="0" applyNumberFormat="1" applyFont="1" applyBorder="1" applyAlignment="1" applyProtection="1">
      <alignment horizontal="center"/>
    </xf>
    <xf numFmtId="0" fontId="11" fillId="0" borderId="14" xfId="0" applyFont="1" applyBorder="1" applyAlignment="1">
      <alignment horizontal="center"/>
    </xf>
    <xf numFmtId="166" fontId="0" fillId="0" borderId="22" xfId="0" applyNumberFormat="1" applyFont="1" applyBorder="1"/>
    <xf numFmtId="0" fontId="10" fillId="2" borderId="20" xfId="0" applyFont="1" applyFill="1" applyBorder="1" applyAlignment="1">
      <alignment horizontal="center"/>
    </xf>
    <xf numFmtId="0" fontId="0" fillId="2" borderId="20" xfId="0" applyFont="1" applyFill="1" applyBorder="1" applyAlignment="1">
      <alignment horizontal="left"/>
    </xf>
    <xf numFmtId="0" fontId="1" fillId="3" borderId="14" xfId="0" applyFont="1" applyFill="1" applyBorder="1"/>
    <xf numFmtId="0" fontId="0" fillId="3" borderId="20" xfId="0" applyFont="1" applyFill="1" applyBorder="1" applyAlignment="1">
      <alignment horizontal="left"/>
    </xf>
    <xf numFmtId="0" fontId="0" fillId="0" borderId="8" xfId="0" applyFont="1" applyBorder="1" applyAlignment="1">
      <alignment horizontal="left"/>
    </xf>
    <xf numFmtId="0" fontId="1" fillId="2" borderId="0" xfId="0" applyFont="1" applyFill="1"/>
    <xf numFmtId="0" fontId="0" fillId="2" borderId="8" xfId="0" applyFont="1" applyFill="1" applyBorder="1" applyAlignment="1">
      <alignment horizontal="left"/>
    </xf>
    <xf numFmtId="164" fontId="1" fillId="3" borderId="14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1" fillId="2" borderId="14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2" fillId="0" borderId="0" xfId="0" applyFont="1" applyBorder="1"/>
    <xf numFmtId="0" fontId="13" fillId="3" borderId="21" xfId="0" applyFont="1" applyFill="1" applyBorder="1"/>
    <xf numFmtId="166" fontId="13" fillId="3" borderId="22" xfId="0" applyNumberFormat="1" applyFont="1" applyFill="1" applyBorder="1"/>
    <xf numFmtId="0" fontId="8" fillId="0" borderId="1" xfId="0" applyFont="1" applyBorder="1" applyAlignment="1" applyProtection="1">
      <protection locked="0"/>
    </xf>
    <xf numFmtId="0" fontId="0" fillId="3" borderId="14" xfId="0" applyFont="1" applyFill="1" applyBorder="1"/>
    <xf numFmtId="0" fontId="0" fillId="2" borderId="14" xfId="0" applyFont="1" applyFill="1" applyBorder="1"/>
    <xf numFmtId="0" fontId="0" fillId="3" borderId="20" xfId="0" applyFont="1" applyFill="1" applyBorder="1" applyAlignment="1">
      <alignment horizontal="center"/>
    </xf>
    <xf numFmtId="0" fontId="0" fillId="2" borderId="20" xfId="0" applyFont="1" applyFill="1" applyBorder="1" applyAlignment="1">
      <alignment horizontal="center"/>
    </xf>
    <xf numFmtId="9" fontId="0" fillId="0" borderId="0" xfId="0" applyNumberFormat="1" applyFill="1" applyBorder="1"/>
    <xf numFmtId="164" fontId="0" fillId="0" borderId="0" xfId="0" applyNumberFormat="1" applyFill="1" applyBorder="1"/>
    <xf numFmtId="164" fontId="3" fillId="0" borderId="0" xfId="0" applyNumberFormat="1" applyFont="1" applyFill="1" applyBorder="1"/>
    <xf numFmtId="0" fontId="1" fillId="3" borderId="12" xfId="0" applyFont="1" applyFill="1" applyBorder="1"/>
    <xf numFmtId="0" fontId="9" fillId="0" borderId="0" xfId="0" applyFont="1" applyBorder="1"/>
    <xf numFmtId="0" fontId="1" fillId="0" borderId="0" xfId="0" applyFont="1" applyBorder="1"/>
    <xf numFmtId="164" fontId="1" fillId="0" borderId="14" xfId="0" applyNumberFormat="1" applyFont="1" applyFill="1" applyBorder="1" applyAlignment="1">
      <alignment horizontal="center"/>
    </xf>
    <xf numFmtId="0" fontId="5" fillId="3" borderId="0" xfId="0" applyFont="1" applyFill="1" applyBorder="1" applyAlignment="1"/>
    <xf numFmtId="0" fontId="3" fillId="0" borderId="17" xfId="0" applyFont="1" applyBorder="1" applyAlignment="1">
      <alignment horizontal="left" vertical="top"/>
    </xf>
    <xf numFmtId="0" fontId="5" fillId="0" borderId="0" xfId="0" applyFont="1" applyFill="1" applyBorder="1" applyAlignment="1">
      <alignment horizontal="center"/>
    </xf>
    <xf numFmtId="0" fontId="12" fillId="0" borderId="0" xfId="0" applyFont="1" applyFill="1" applyBorder="1"/>
    <xf numFmtId="0" fontId="1" fillId="0" borderId="0" xfId="0" applyFont="1" applyFill="1" applyBorder="1" applyAlignment="1">
      <alignment horizontal="center" vertical="center" wrapText="1"/>
    </xf>
    <xf numFmtId="166" fontId="13" fillId="0" borderId="0" xfId="0" applyNumberFormat="1" applyFont="1" applyFill="1" applyBorder="1" applyAlignment="1">
      <alignment horizontal="center"/>
    </xf>
    <xf numFmtId="0" fontId="1" fillId="0" borderId="20" xfId="0" applyFont="1" applyBorder="1" applyAlignment="1">
      <alignment horizontal="left"/>
    </xf>
    <xf numFmtId="165" fontId="13" fillId="3" borderId="1" xfId="0" applyNumberFormat="1" applyFont="1" applyFill="1" applyBorder="1" applyAlignment="1">
      <alignment horizontal="center" vertical="center"/>
    </xf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 applyBorder="1" applyAlignment="1">
      <alignment horizontal="center"/>
    </xf>
    <xf numFmtId="0" fontId="14" fillId="3" borderId="23" xfId="0" applyFont="1" applyFill="1" applyBorder="1" applyAlignment="1">
      <alignment horizontal="left" vertical="top" wrapText="1"/>
    </xf>
    <xf numFmtId="0" fontId="14" fillId="3" borderId="29" xfId="0" applyFont="1" applyFill="1" applyBorder="1" applyAlignment="1">
      <alignment horizontal="left" vertical="top" wrapText="1"/>
    </xf>
    <xf numFmtId="0" fontId="3" fillId="3" borderId="23" xfId="0" applyFont="1" applyFill="1" applyBorder="1" applyAlignment="1">
      <alignment horizontal="left" vertical="top" wrapText="1"/>
    </xf>
    <xf numFmtId="0" fontId="3" fillId="3" borderId="29" xfId="0" applyFont="1" applyFill="1" applyBorder="1" applyAlignment="1">
      <alignment horizontal="left" vertical="top" wrapText="1"/>
    </xf>
    <xf numFmtId="0" fontId="3" fillId="3" borderId="24" xfId="0" applyFont="1" applyFill="1" applyBorder="1" applyAlignment="1">
      <alignment horizontal="left" vertical="top" wrapText="1"/>
    </xf>
    <xf numFmtId="0" fontId="0" fillId="3" borderId="0" xfId="0" applyFill="1"/>
    <xf numFmtId="0" fontId="0" fillId="3" borderId="14" xfId="0" applyFill="1" applyBorder="1" applyAlignment="1">
      <alignment horizontal="center"/>
    </xf>
    <xf numFmtId="0" fontId="1" fillId="2" borderId="12" xfId="0" applyFont="1" applyFill="1" applyBorder="1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1" fillId="3" borderId="0" xfId="0" applyFont="1" applyFill="1" applyBorder="1"/>
    <xf numFmtId="0" fontId="0" fillId="3" borderId="8" xfId="0" applyFont="1" applyFill="1" applyBorder="1" applyAlignment="1">
      <alignment horizontal="left"/>
    </xf>
    <xf numFmtId="0" fontId="0" fillId="2" borderId="0" xfId="0" applyFill="1"/>
    <xf numFmtId="0" fontId="0" fillId="0" borderId="8" xfId="0" applyBorder="1" applyAlignment="1">
      <alignment textRotation="45"/>
    </xf>
    <xf numFmtId="0" fontId="0" fillId="0" borderId="6" xfId="0" applyBorder="1" applyAlignment="1">
      <alignment textRotation="45"/>
    </xf>
    <xf numFmtId="0" fontId="0" fillId="0" borderId="0" xfId="0" applyFill="1" applyAlignment="1">
      <alignment horizontal="center"/>
    </xf>
    <xf numFmtId="0" fontId="1" fillId="3" borderId="21" xfId="0" applyFont="1" applyFill="1" applyBorder="1" applyAlignment="1">
      <alignment horizontal="center" wrapText="1"/>
    </xf>
    <xf numFmtId="0" fontId="1" fillId="3" borderId="20" xfId="0" applyFont="1" applyFill="1" applyBorder="1" applyAlignment="1">
      <alignment horizontal="center" wrapText="1"/>
    </xf>
    <xf numFmtId="9" fontId="13" fillId="3" borderId="14" xfId="1" applyFont="1" applyFill="1" applyBorder="1" applyAlignment="1">
      <alignment horizontal="center"/>
    </xf>
    <xf numFmtId="9" fontId="13" fillId="3" borderId="22" xfId="1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166" fontId="13" fillId="3" borderId="14" xfId="0" applyNumberFormat="1" applyFont="1" applyFill="1" applyBorder="1" applyAlignment="1">
      <alignment horizontal="center"/>
    </xf>
    <xf numFmtId="166" fontId="13" fillId="3" borderId="22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8" fillId="0" borderId="5" xfId="2" applyFont="1" applyBorder="1" applyAlignment="1" applyProtection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5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/>
    </xf>
    <xf numFmtId="0" fontId="11" fillId="2" borderId="20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left" vertical="top" wrapText="1"/>
    </xf>
    <xf numFmtId="0" fontId="3" fillId="3" borderId="29" xfId="0" applyFont="1" applyFill="1" applyBorder="1" applyAlignment="1">
      <alignment horizontal="left" vertical="top" wrapText="1"/>
    </xf>
    <xf numFmtId="0" fontId="3" fillId="3" borderId="24" xfId="0" applyFont="1" applyFill="1" applyBorder="1" applyAlignment="1">
      <alignment horizontal="left" vertical="top" wrapText="1"/>
    </xf>
    <xf numFmtId="0" fontId="3" fillId="3" borderId="27" xfId="0" applyFont="1" applyFill="1" applyBorder="1" applyAlignment="1">
      <alignment horizontal="left" vertical="top" wrapText="1"/>
    </xf>
    <xf numFmtId="0" fontId="3" fillId="3" borderId="30" xfId="0" applyFont="1" applyFill="1" applyBorder="1" applyAlignment="1">
      <alignment horizontal="left" vertical="top" wrapText="1"/>
    </xf>
    <xf numFmtId="0" fontId="3" fillId="3" borderId="28" xfId="0" applyFont="1" applyFill="1" applyBorder="1" applyAlignment="1">
      <alignment horizontal="left" vertical="top" wrapText="1"/>
    </xf>
    <xf numFmtId="0" fontId="14" fillId="3" borderId="25" xfId="0" applyFont="1" applyFill="1" applyBorder="1" applyAlignment="1">
      <alignment horizontal="left" vertical="top"/>
    </xf>
    <xf numFmtId="0" fontId="14" fillId="3" borderId="0" xfId="0" applyFont="1" applyFill="1" applyBorder="1" applyAlignment="1">
      <alignment horizontal="left" vertical="top"/>
    </xf>
    <xf numFmtId="0" fontId="14" fillId="3" borderId="27" xfId="0" applyFont="1" applyFill="1" applyBorder="1" applyAlignment="1">
      <alignment horizontal="left" vertical="top"/>
    </xf>
    <xf numFmtId="0" fontId="14" fillId="3" borderId="30" xfId="0" applyFont="1" applyFill="1" applyBorder="1" applyAlignment="1">
      <alignment horizontal="left" vertical="top"/>
    </xf>
    <xf numFmtId="0" fontId="14" fillId="3" borderId="23" xfId="0" applyFont="1" applyFill="1" applyBorder="1" applyAlignment="1">
      <alignment horizontal="left" vertical="top" wrapText="1"/>
    </xf>
    <xf numFmtId="0" fontId="14" fillId="3" borderId="24" xfId="0" applyFont="1" applyFill="1" applyBorder="1" applyAlignment="1">
      <alignment horizontal="left" vertical="top" wrapText="1"/>
    </xf>
    <xf numFmtId="0" fontId="14" fillId="3" borderId="27" xfId="0" applyFont="1" applyFill="1" applyBorder="1" applyAlignment="1">
      <alignment horizontal="left" vertical="top" wrapText="1"/>
    </xf>
    <xf numFmtId="0" fontId="14" fillId="3" borderId="28" xfId="0" applyFont="1" applyFill="1" applyBorder="1" applyAlignment="1">
      <alignment horizontal="left" vertical="top" wrapText="1"/>
    </xf>
    <xf numFmtId="0" fontId="3" fillId="0" borderId="25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26" xfId="0" applyFont="1" applyBorder="1" applyAlignment="1">
      <alignment horizontal="left" vertical="top" wrapText="1"/>
    </xf>
    <xf numFmtId="0" fontId="3" fillId="0" borderId="27" xfId="0" applyFont="1" applyBorder="1" applyAlignment="1">
      <alignment horizontal="left" vertical="top" wrapText="1"/>
    </xf>
    <xf numFmtId="0" fontId="3" fillId="0" borderId="30" xfId="0" applyFont="1" applyBorder="1" applyAlignment="1">
      <alignment horizontal="left" vertical="top" wrapText="1"/>
    </xf>
    <xf numFmtId="0" fontId="3" fillId="0" borderId="28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20" xfId="0" applyFont="1" applyBorder="1" applyAlignment="1">
      <alignment horizontal="left"/>
    </xf>
  </cellXfs>
  <cellStyles count="3">
    <cellStyle name="Normal" xfId="0" builtinId="0"/>
    <cellStyle name="Normal 2" xfId="2"/>
    <cellStyle name="Pourcentage" xfId="1" builtinId="5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9526</xdr:rowOff>
    </xdr:from>
    <xdr:to>
      <xdr:col>1</xdr:col>
      <xdr:colOff>923924</xdr:colOff>
      <xdr:row>0</xdr:row>
      <xdr:rowOff>1065826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9526"/>
          <a:ext cx="990599" cy="10563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74742</xdr:colOff>
      <xdr:row>5</xdr:row>
      <xdr:rowOff>104774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27242" cy="10953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60"/>
  <sheetViews>
    <sheetView tabSelected="1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F49" sqref="F48:F49"/>
    </sheetView>
  </sheetViews>
  <sheetFormatPr baseColWidth="10" defaultRowHeight="14.4" x14ac:dyDescent="0.3"/>
  <cols>
    <col min="1" max="1" width="4.44140625" customWidth="1"/>
    <col min="2" max="2" width="39.5546875" bestFit="1" customWidth="1"/>
    <col min="3" max="3" width="11.6640625" bestFit="1" customWidth="1"/>
    <col min="4" max="4" width="7.88671875" customWidth="1"/>
    <col min="5" max="5" width="8" hidden="1" customWidth="1"/>
    <col min="6" max="6" width="8" customWidth="1"/>
    <col min="7" max="7" width="0.109375" hidden="1" customWidth="1"/>
    <col min="8" max="8" width="8" customWidth="1"/>
    <col min="9" max="9" width="6" hidden="1" customWidth="1"/>
    <col min="10" max="10" width="8.6640625" customWidth="1"/>
    <col min="11" max="11" width="6" hidden="1" customWidth="1"/>
    <col min="12" max="12" width="8" customWidth="1"/>
    <col min="13" max="13" width="8" hidden="1" customWidth="1"/>
    <col min="14" max="14" width="7.5546875" customWidth="1"/>
    <col min="15" max="15" width="6" hidden="1" customWidth="1"/>
    <col min="16" max="16" width="8.5546875" customWidth="1"/>
    <col min="17" max="17" width="6" hidden="1" customWidth="1"/>
    <col min="18" max="18" width="8.88671875" customWidth="1"/>
    <col min="19" max="19" width="6" hidden="1" customWidth="1"/>
    <col min="20" max="20" width="8.6640625" customWidth="1"/>
    <col min="21" max="21" width="6" hidden="1" customWidth="1"/>
    <col min="22" max="22" width="9.109375" customWidth="1"/>
    <col min="23" max="23" width="6" hidden="1" customWidth="1"/>
    <col min="24" max="24" width="8.5546875" customWidth="1"/>
    <col min="25" max="25" width="6" hidden="1" customWidth="1"/>
    <col min="26" max="26" width="9" customWidth="1"/>
    <col min="27" max="27" width="6" hidden="1" customWidth="1"/>
    <col min="28" max="28" width="8.5546875" customWidth="1"/>
    <col min="29" max="29" width="6" hidden="1" customWidth="1"/>
    <col min="30" max="30" width="9.33203125" customWidth="1"/>
    <col min="31" max="31" width="6" hidden="1" customWidth="1"/>
    <col min="32" max="32" width="9.109375" customWidth="1"/>
    <col min="33" max="33" width="6" hidden="1" customWidth="1"/>
    <col min="34" max="34" width="10" customWidth="1"/>
    <col min="35" max="35" width="7" hidden="1" customWidth="1"/>
    <col min="36" max="36" width="9.6640625" customWidth="1"/>
    <col min="37" max="37" width="6" hidden="1" customWidth="1"/>
    <col min="38" max="38" width="9.109375" customWidth="1"/>
    <col min="39" max="39" width="6" hidden="1" customWidth="1"/>
    <col min="40" max="40" width="9" customWidth="1"/>
    <col min="41" max="41" width="6" hidden="1" customWidth="1"/>
    <col min="42" max="42" width="9.44140625" customWidth="1"/>
    <col min="43" max="43" width="6" hidden="1" customWidth="1"/>
    <col min="44" max="44" width="9.44140625" customWidth="1"/>
    <col min="45" max="45" width="1.77734375" hidden="1" customWidth="1"/>
    <col min="46" max="46" width="10.5546875" customWidth="1"/>
    <col min="47" max="47" width="8" hidden="1" customWidth="1"/>
    <col min="48" max="48" width="9.44140625" customWidth="1"/>
    <col min="49" max="49" width="6" hidden="1" customWidth="1"/>
    <col min="50" max="50" width="9.44140625" customWidth="1"/>
    <col min="51" max="51" width="6" hidden="1" customWidth="1"/>
    <col min="52" max="52" width="9.5546875" customWidth="1"/>
    <col min="53" max="53" width="6" hidden="1" customWidth="1"/>
    <col min="56" max="56" width="4.44140625" customWidth="1"/>
  </cols>
  <sheetData>
    <row r="1" spans="1:56" ht="89.25" customHeight="1" thickBot="1" x14ac:dyDescent="0.35">
      <c r="B1" s="94" t="s">
        <v>97</v>
      </c>
      <c r="C1" s="11" t="s">
        <v>8</v>
      </c>
      <c r="D1" s="12" t="s">
        <v>7</v>
      </c>
      <c r="E1" s="12"/>
      <c r="F1" s="12" t="s">
        <v>7</v>
      </c>
      <c r="G1" s="12"/>
      <c r="H1" s="12" t="s">
        <v>7</v>
      </c>
      <c r="I1" s="12"/>
      <c r="J1" s="12"/>
      <c r="K1" s="12"/>
      <c r="L1" s="12" t="s">
        <v>7</v>
      </c>
      <c r="M1" s="12"/>
      <c r="N1" s="12" t="s">
        <v>7</v>
      </c>
      <c r="O1" s="12"/>
      <c r="P1" s="12" t="s">
        <v>7</v>
      </c>
      <c r="Q1" s="12"/>
      <c r="R1" s="12" t="s">
        <v>7</v>
      </c>
      <c r="S1" s="12"/>
      <c r="T1" s="12" t="s">
        <v>7</v>
      </c>
      <c r="U1" s="12"/>
      <c r="V1" s="12" t="s">
        <v>7</v>
      </c>
      <c r="W1" s="12"/>
      <c r="X1" s="12" t="s">
        <v>7</v>
      </c>
      <c r="Y1" s="12"/>
      <c r="Z1" s="12" t="s">
        <v>7</v>
      </c>
      <c r="AA1" s="12"/>
      <c r="AB1" s="12" t="s">
        <v>7</v>
      </c>
      <c r="AC1" s="12"/>
      <c r="AD1" s="12" t="s">
        <v>7</v>
      </c>
      <c r="AE1" s="12"/>
      <c r="AF1" s="12" t="s">
        <v>7</v>
      </c>
      <c r="AG1" s="12"/>
      <c r="AH1" s="12" t="s">
        <v>7</v>
      </c>
      <c r="AI1" s="12"/>
      <c r="AJ1" s="12" t="s">
        <v>7</v>
      </c>
      <c r="AK1" s="12"/>
      <c r="AL1" s="12" t="s">
        <v>7</v>
      </c>
      <c r="AM1" s="12"/>
      <c r="AN1" s="12" t="s">
        <v>7</v>
      </c>
      <c r="AO1" s="12"/>
      <c r="AP1" s="12" t="s">
        <v>7</v>
      </c>
      <c r="AQ1" s="12"/>
      <c r="AR1" s="12" t="s">
        <v>7</v>
      </c>
      <c r="AS1" s="12"/>
      <c r="AT1" s="12" t="s">
        <v>7</v>
      </c>
      <c r="AU1" s="12"/>
      <c r="AV1" s="12" t="s">
        <v>7</v>
      </c>
      <c r="AW1" s="12"/>
      <c r="AX1" s="12" t="s">
        <v>7</v>
      </c>
      <c r="AY1" s="12"/>
      <c r="AZ1" s="12" t="s">
        <v>7</v>
      </c>
      <c r="BA1" s="12"/>
      <c r="BB1" s="11" t="s">
        <v>51</v>
      </c>
    </row>
    <row r="2" spans="1:56" x14ac:dyDescent="0.3">
      <c r="A2" s="15" t="s">
        <v>5</v>
      </c>
      <c r="B2" s="16" t="s">
        <v>6</v>
      </c>
      <c r="C2" s="16" t="s">
        <v>11</v>
      </c>
      <c r="D2" s="16">
        <v>1</v>
      </c>
      <c r="E2" s="16"/>
      <c r="F2" s="16">
        <v>2</v>
      </c>
      <c r="G2" s="16"/>
      <c r="H2" s="16">
        <v>3</v>
      </c>
      <c r="I2" s="16"/>
      <c r="J2" s="16">
        <v>4</v>
      </c>
      <c r="K2" s="16"/>
      <c r="L2" s="16">
        <v>5</v>
      </c>
      <c r="M2" s="16"/>
      <c r="N2" s="16">
        <v>6</v>
      </c>
      <c r="O2" s="16"/>
      <c r="P2" s="16">
        <v>7</v>
      </c>
      <c r="Q2" s="16"/>
      <c r="R2" s="16">
        <v>8</v>
      </c>
      <c r="S2" s="16"/>
      <c r="T2" s="16">
        <v>9</v>
      </c>
      <c r="U2" s="16"/>
      <c r="V2" s="16">
        <v>10</v>
      </c>
      <c r="W2" s="16"/>
      <c r="X2" s="16">
        <v>11</v>
      </c>
      <c r="Y2" s="16"/>
      <c r="Z2" s="16">
        <v>12</v>
      </c>
      <c r="AA2" s="16"/>
      <c r="AB2" s="16">
        <v>13</v>
      </c>
      <c r="AC2" s="16"/>
      <c r="AD2" s="16">
        <v>14</v>
      </c>
      <c r="AE2" s="16"/>
      <c r="AF2" s="16">
        <v>15</v>
      </c>
      <c r="AG2" s="16"/>
      <c r="AH2" s="16">
        <v>16</v>
      </c>
      <c r="AI2" s="16"/>
      <c r="AJ2" s="16">
        <v>17</v>
      </c>
      <c r="AK2" s="16"/>
      <c r="AL2" s="16">
        <v>18</v>
      </c>
      <c r="AM2" s="16"/>
      <c r="AN2" s="16">
        <v>19</v>
      </c>
      <c r="AO2" s="16"/>
      <c r="AP2" s="16">
        <v>20</v>
      </c>
      <c r="AQ2" s="16"/>
      <c r="AR2" s="16">
        <v>21</v>
      </c>
      <c r="AS2" s="16"/>
      <c r="AT2" s="16">
        <v>22</v>
      </c>
      <c r="AU2" s="16"/>
      <c r="AV2" s="16">
        <v>23</v>
      </c>
      <c r="AW2" s="16"/>
      <c r="AX2" s="16">
        <v>24</v>
      </c>
      <c r="AY2" s="16"/>
      <c r="AZ2" s="16">
        <v>25</v>
      </c>
      <c r="BA2" s="16"/>
      <c r="BB2" s="17"/>
      <c r="BC2" s="23" t="s">
        <v>9</v>
      </c>
      <c r="BD2" s="25" t="s">
        <v>5</v>
      </c>
    </row>
    <row r="3" spans="1:56" s="101" customFormat="1" x14ac:dyDescent="0.3">
      <c r="A3" s="80">
        <v>1</v>
      </c>
      <c r="B3" s="28" t="s">
        <v>27</v>
      </c>
      <c r="C3" s="29">
        <v>7</v>
      </c>
      <c r="D3" s="31"/>
      <c r="E3" s="32">
        <f t="shared" ref="E3:E53" si="0">C3*D3</f>
        <v>0</v>
      </c>
      <c r="F3" s="31"/>
      <c r="G3" s="32">
        <f t="shared" ref="G3:G53" si="1">F3*C3</f>
        <v>0</v>
      </c>
      <c r="H3" s="31"/>
      <c r="I3" s="32">
        <f t="shared" ref="I3:I53" si="2">C3*H3</f>
        <v>0</v>
      </c>
      <c r="J3" s="32"/>
      <c r="K3" s="32">
        <f t="shared" ref="K3:K53" si="3">C3*J3</f>
        <v>0</v>
      </c>
      <c r="L3" s="31"/>
      <c r="M3" s="32">
        <f t="shared" ref="M3:M53" si="4">C3*L3</f>
        <v>0</v>
      </c>
      <c r="N3" s="31"/>
      <c r="O3" s="32">
        <f t="shared" ref="O3:O53" si="5">C3*N3</f>
        <v>0</v>
      </c>
      <c r="P3" s="31"/>
      <c r="Q3" s="32">
        <f t="shared" ref="Q3:Q53" si="6">C3*P3</f>
        <v>0</v>
      </c>
      <c r="R3" s="31"/>
      <c r="S3" s="32">
        <f t="shared" ref="S3:S53" si="7">C3*R3</f>
        <v>0</v>
      </c>
      <c r="T3" s="31"/>
      <c r="U3" s="32">
        <f t="shared" ref="U3:U53" si="8">C3*T3</f>
        <v>0</v>
      </c>
      <c r="V3" s="31"/>
      <c r="W3" s="32">
        <f t="shared" ref="W3:W53" si="9">C3*V3</f>
        <v>0</v>
      </c>
      <c r="X3" s="31"/>
      <c r="Y3" s="32">
        <f t="shared" ref="Y3:Y53" si="10">C3*X3</f>
        <v>0</v>
      </c>
      <c r="Z3" s="31"/>
      <c r="AA3" s="32">
        <f t="shared" ref="AA3:AA53" si="11">C3*Z3</f>
        <v>0</v>
      </c>
      <c r="AB3" s="31"/>
      <c r="AC3" s="32">
        <f t="shared" ref="AC3:AC53" si="12">C3*AB3</f>
        <v>0</v>
      </c>
      <c r="AD3" s="31"/>
      <c r="AE3" s="32">
        <f t="shared" ref="AE3:AE53" si="13">C3*AD3</f>
        <v>0</v>
      </c>
      <c r="AF3" s="31"/>
      <c r="AG3" s="32">
        <f t="shared" ref="AG3:AG53" si="14">C3*AF3</f>
        <v>0</v>
      </c>
      <c r="AH3" s="31"/>
      <c r="AI3" s="32">
        <f t="shared" ref="AI3:AI53" si="15">C3*AH3</f>
        <v>0</v>
      </c>
      <c r="AJ3" s="31"/>
      <c r="AK3" s="32">
        <f t="shared" ref="AK3:AK53" si="16">C3*AJ3</f>
        <v>0</v>
      </c>
      <c r="AL3" s="31"/>
      <c r="AM3" s="32">
        <f t="shared" ref="AM3:AM53" si="17">C3*AL3</f>
        <v>0</v>
      </c>
      <c r="AN3" s="31"/>
      <c r="AO3" s="32">
        <f t="shared" ref="AO3:AO53" si="18">C3*AN3</f>
        <v>0</v>
      </c>
      <c r="AP3" s="31"/>
      <c r="AQ3" s="32">
        <f t="shared" ref="AQ3:AQ53" si="19">C3*AP3</f>
        <v>0</v>
      </c>
      <c r="AR3" s="31"/>
      <c r="AS3" s="32">
        <f t="shared" ref="AS3:AS53" si="20">C3*AR3</f>
        <v>0</v>
      </c>
      <c r="AT3" s="31"/>
      <c r="AU3" s="32">
        <f t="shared" ref="AU3:AU53" si="21">C3*AT3</f>
        <v>0</v>
      </c>
      <c r="AV3" s="31"/>
      <c r="AW3" s="32">
        <f t="shared" ref="AW3:AW53" si="22">C3*AV3</f>
        <v>0</v>
      </c>
      <c r="AX3" s="31"/>
      <c r="AY3" s="32">
        <f t="shared" ref="AY3:AY53" si="23">C3*AX3</f>
        <v>0</v>
      </c>
      <c r="AZ3" s="31"/>
      <c r="BA3" s="32">
        <f t="shared" ref="BA3:BA53" si="24">C3*AZ3</f>
        <v>0</v>
      </c>
      <c r="BB3" s="33">
        <f t="shared" ref="BB3:BB46" si="25">D3+F3+H3+J3+L3+P3+N3+R3+T3+V3+X3+Z3+AB3+AD3+AF3+AH3+AJ3+AL3+AN3+AP3+AR3+AT3+AV3+AX3+AZ3</f>
        <v>0</v>
      </c>
      <c r="BC3" s="41">
        <v>9015</v>
      </c>
      <c r="BD3" s="30">
        <v>1</v>
      </c>
    </row>
    <row r="4" spans="1:56" s="101" customFormat="1" x14ac:dyDescent="0.3">
      <c r="A4" s="103">
        <v>2</v>
      </c>
      <c r="B4" s="104" t="s">
        <v>46</v>
      </c>
      <c r="C4" s="22">
        <v>15</v>
      </c>
      <c r="D4" s="34"/>
      <c r="E4" s="35">
        <f t="shared" si="0"/>
        <v>0</v>
      </c>
      <c r="F4" s="34"/>
      <c r="G4" s="35">
        <f t="shared" si="1"/>
        <v>0</v>
      </c>
      <c r="H4" s="34"/>
      <c r="I4" s="35">
        <f t="shared" si="2"/>
        <v>0</v>
      </c>
      <c r="J4" s="35"/>
      <c r="K4" s="35">
        <f t="shared" si="3"/>
        <v>0</v>
      </c>
      <c r="L4" s="34"/>
      <c r="M4" s="35">
        <f t="shared" si="4"/>
        <v>0</v>
      </c>
      <c r="N4" s="34"/>
      <c r="O4" s="35">
        <f t="shared" si="5"/>
        <v>0</v>
      </c>
      <c r="P4" s="34"/>
      <c r="Q4" s="35">
        <f t="shared" si="6"/>
        <v>0</v>
      </c>
      <c r="R4" s="34"/>
      <c r="S4" s="35">
        <f t="shared" si="7"/>
        <v>0</v>
      </c>
      <c r="T4" s="34"/>
      <c r="U4" s="35">
        <f t="shared" si="8"/>
        <v>0</v>
      </c>
      <c r="V4" s="34"/>
      <c r="W4" s="35">
        <f t="shared" si="9"/>
        <v>0</v>
      </c>
      <c r="X4" s="34"/>
      <c r="Y4" s="35">
        <f t="shared" si="10"/>
        <v>0</v>
      </c>
      <c r="Z4" s="34"/>
      <c r="AA4" s="35">
        <f t="shared" si="11"/>
        <v>0</v>
      </c>
      <c r="AB4" s="34"/>
      <c r="AC4" s="35">
        <f t="shared" si="12"/>
        <v>0</v>
      </c>
      <c r="AD4" s="34"/>
      <c r="AE4" s="35">
        <f t="shared" si="13"/>
        <v>0</v>
      </c>
      <c r="AF4" s="34"/>
      <c r="AG4" s="35">
        <f t="shared" si="14"/>
        <v>0</v>
      </c>
      <c r="AH4" s="34"/>
      <c r="AI4" s="35">
        <f t="shared" si="15"/>
        <v>0</v>
      </c>
      <c r="AJ4" s="34"/>
      <c r="AK4" s="35">
        <f t="shared" si="16"/>
        <v>0</v>
      </c>
      <c r="AL4" s="34"/>
      <c r="AM4" s="35">
        <f t="shared" si="17"/>
        <v>0</v>
      </c>
      <c r="AN4" s="34"/>
      <c r="AO4" s="35">
        <f t="shared" si="18"/>
        <v>0</v>
      </c>
      <c r="AP4" s="34"/>
      <c r="AQ4" s="35">
        <f t="shared" si="19"/>
        <v>0</v>
      </c>
      <c r="AR4" s="34"/>
      <c r="AS4" s="35">
        <f t="shared" si="20"/>
        <v>0</v>
      </c>
      <c r="AT4" s="34"/>
      <c r="AU4" s="35">
        <f t="shared" si="21"/>
        <v>0</v>
      </c>
      <c r="AV4" s="34"/>
      <c r="AW4" s="35">
        <f t="shared" si="22"/>
        <v>0</v>
      </c>
      <c r="AX4" s="34"/>
      <c r="AY4" s="35">
        <f t="shared" si="23"/>
        <v>0</v>
      </c>
      <c r="AZ4" s="34"/>
      <c r="BA4" s="35">
        <f t="shared" si="24"/>
        <v>0</v>
      </c>
      <c r="BB4" s="36">
        <f t="shared" si="25"/>
        <v>0</v>
      </c>
      <c r="BC4" s="105">
        <v>8048</v>
      </c>
      <c r="BD4" s="26">
        <v>2</v>
      </c>
    </row>
    <row r="5" spans="1:56" s="101" customFormat="1" x14ac:dyDescent="0.3">
      <c r="A5" s="80">
        <v>3</v>
      </c>
      <c r="B5" s="28" t="s">
        <v>28</v>
      </c>
      <c r="C5" s="29">
        <v>14</v>
      </c>
      <c r="D5" s="31"/>
      <c r="E5" s="32">
        <f t="shared" si="0"/>
        <v>0</v>
      </c>
      <c r="F5" s="31"/>
      <c r="G5" s="32">
        <f t="shared" si="1"/>
        <v>0</v>
      </c>
      <c r="H5" s="31"/>
      <c r="I5" s="32">
        <f t="shared" si="2"/>
        <v>0</v>
      </c>
      <c r="J5" s="32"/>
      <c r="K5" s="32">
        <f t="shared" si="3"/>
        <v>0</v>
      </c>
      <c r="L5" s="31"/>
      <c r="M5" s="32">
        <f t="shared" si="4"/>
        <v>0</v>
      </c>
      <c r="N5" s="31"/>
      <c r="O5" s="32">
        <f t="shared" si="5"/>
        <v>0</v>
      </c>
      <c r="P5" s="31"/>
      <c r="Q5" s="32">
        <f t="shared" si="6"/>
        <v>0</v>
      </c>
      <c r="R5" s="31"/>
      <c r="S5" s="32">
        <f t="shared" si="7"/>
        <v>0</v>
      </c>
      <c r="T5" s="31"/>
      <c r="U5" s="32">
        <f t="shared" si="8"/>
        <v>0</v>
      </c>
      <c r="V5" s="31"/>
      <c r="W5" s="32">
        <f t="shared" si="9"/>
        <v>0</v>
      </c>
      <c r="X5" s="31"/>
      <c r="Y5" s="32">
        <f t="shared" si="10"/>
        <v>0</v>
      </c>
      <c r="Z5" s="31"/>
      <c r="AA5" s="32">
        <f t="shared" si="11"/>
        <v>0</v>
      </c>
      <c r="AB5" s="31"/>
      <c r="AC5" s="32">
        <f t="shared" si="12"/>
        <v>0</v>
      </c>
      <c r="AD5" s="31"/>
      <c r="AE5" s="32">
        <f t="shared" si="13"/>
        <v>0</v>
      </c>
      <c r="AF5" s="31"/>
      <c r="AG5" s="32">
        <f t="shared" si="14"/>
        <v>0</v>
      </c>
      <c r="AH5" s="31"/>
      <c r="AI5" s="32">
        <f t="shared" si="15"/>
        <v>0</v>
      </c>
      <c r="AJ5" s="31"/>
      <c r="AK5" s="32">
        <f t="shared" si="16"/>
        <v>0</v>
      </c>
      <c r="AL5" s="31"/>
      <c r="AM5" s="32">
        <f t="shared" si="17"/>
        <v>0</v>
      </c>
      <c r="AN5" s="31"/>
      <c r="AO5" s="32">
        <f t="shared" si="18"/>
        <v>0</v>
      </c>
      <c r="AP5" s="31"/>
      <c r="AQ5" s="32">
        <f t="shared" si="19"/>
        <v>0</v>
      </c>
      <c r="AR5" s="31"/>
      <c r="AS5" s="32">
        <f t="shared" si="20"/>
        <v>0</v>
      </c>
      <c r="AT5" s="31"/>
      <c r="AU5" s="32">
        <f t="shared" si="21"/>
        <v>0</v>
      </c>
      <c r="AV5" s="31"/>
      <c r="AW5" s="32">
        <f t="shared" si="22"/>
        <v>0</v>
      </c>
      <c r="AX5" s="31"/>
      <c r="AY5" s="32">
        <f t="shared" si="23"/>
        <v>0</v>
      </c>
      <c r="AZ5" s="31"/>
      <c r="BA5" s="32">
        <f t="shared" si="24"/>
        <v>0</v>
      </c>
      <c r="BB5" s="33">
        <f t="shared" si="25"/>
        <v>0</v>
      </c>
      <c r="BC5" s="41">
        <v>656000</v>
      </c>
      <c r="BD5" s="30">
        <v>3</v>
      </c>
    </row>
    <row r="6" spans="1:56" s="101" customFormat="1" x14ac:dyDescent="0.3">
      <c r="A6" s="103">
        <v>4</v>
      </c>
      <c r="B6" s="104" t="s">
        <v>29</v>
      </c>
      <c r="C6" s="22">
        <v>9.1</v>
      </c>
      <c r="D6" s="34"/>
      <c r="E6" s="35">
        <f t="shared" si="0"/>
        <v>0</v>
      </c>
      <c r="F6" s="34"/>
      <c r="G6" s="35">
        <f t="shared" si="1"/>
        <v>0</v>
      </c>
      <c r="H6" s="34"/>
      <c r="I6" s="35">
        <f t="shared" si="2"/>
        <v>0</v>
      </c>
      <c r="J6" s="35"/>
      <c r="K6" s="35">
        <f t="shared" si="3"/>
        <v>0</v>
      </c>
      <c r="L6" s="34"/>
      <c r="M6" s="35">
        <f t="shared" si="4"/>
        <v>0</v>
      </c>
      <c r="N6" s="34"/>
      <c r="O6" s="35">
        <f t="shared" si="5"/>
        <v>0</v>
      </c>
      <c r="P6" s="34"/>
      <c r="Q6" s="35">
        <f t="shared" si="6"/>
        <v>0</v>
      </c>
      <c r="R6" s="34"/>
      <c r="S6" s="35">
        <f t="shared" si="7"/>
        <v>0</v>
      </c>
      <c r="T6" s="34"/>
      <c r="U6" s="35">
        <f t="shared" si="8"/>
        <v>0</v>
      </c>
      <c r="V6" s="34"/>
      <c r="W6" s="35">
        <f t="shared" si="9"/>
        <v>0</v>
      </c>
      <c r="X6" s="34"/>
      <c r="Y6" s="35">
        <f t="shared" si="10"/>
        <v>0</v>
      </c>
      <c r="Z6" s="34"/>
      <c r="AA6" s="35">
        <f t="shared" si="11"/>
        <v>0</v>
      </c>
      <c r="AB6" s="34"/>
      <c r="AC6" s="35">
        <f t="shared" si="12"/>
        <v>0</v>
      </c>
      <c r="AD6" s="34"/>
      <c r="AE6" s="35">
        <f t="shared" si="13"/>
        <v>0</v>
      </c>
      <c r="AF6" s="34"/>
      <c r="AG6" s="35">
        <f t="shared" si="14"/>
        <v>0</v>
      </c>
      <c r="AH6" s="34"/>
      <c r="AI6" s="35">
        <f t="shared" si="15"/>
        <v>0</v>
      </c>
      <c r="AJ6" s="34"/>
      <c r="AK6" s="35">
        <f t="shared" si="16"/>
        <v>0</v>
      </c>
      <c r="AL6" s="34"/>
      <c r="AM6" s="35">
        <f t="shared" si="17"/>
        <v>0</v>
      </c>
      <c r="AN6" s="34"/>
      <c r="AO6" s="35">
        <f t="shared" si="18"/>
        <v>0</v>
      </c>
      <c r="AP6" s="34"/>
      <c r="AQ6" s="35">
        <f t="shared" si="19"/>
        <v>0</v>
      </c>
      <c r="AR6" s="34"/>
      <c r="AS6" s="35">
        <f t="shared" si="20"/>
        <v>0</v>
      </c>
      <c r="AT6" s="34"/>
      <c r="AU6" s="35">
        <f t="shared" si="21"/>
        <v>0</v>
      </c>
      <c r="AV6" s="34"/>
      <c r="AW6" s="35">
        <f t="shared" si="22"/>
        <v>0</v>
      </c>
      <c r="AX6" s="34"/>
      <c r="AY6" s="35">
        <f t="shared" si="23"/>
        <v>0</v>
      </c>
      <c r="AZ6" s="34"/>
      <c r="BA6" s="35">
        <f t="shared" si="24"/>
        <v>0</v>
      </c>
      <c r="BB6" s="36">
        <f t="shared" si="25"/>
        <v>0</v>
      </c>
      <c r="BC6" s="105">
        <v>42028</v>
      </c>
      <c r="BD6" s="26">
        <v>4</v>
      </c>
    </row>
    <row r="7" spans="1:56" s="101" customFormat="1" x14ac:dyDescent="0.3">
      <c r="A7" s="80">
        <v>5</v>
      </c>
      <c r="B7" s="28" t="s">
        <v>30</v>
      </c>
      <c r="C7" s="29">
        <v>8.25</v>
      </c>
      <c r="D7" s="31"/>
      <c r="E7" s="32">
        <f t="shared" si="0"/>
        <v>0</v>
      </c>
      <c r="F7" s="31"/>
      <c r="G7" s="32">
        <f t="shared" si="1"/>
        <v>0</v>
      </c>
      <c r="H7" s="31"/>
      <c r="I7" s="32">
        <f t="shared" si="2"/>
        <v>0</v>
      </c>
      <c r="J7" s="32"/>
      <c r="K7" s="32">
        <f t="shared" si="3"/>
        <v>0</v>
      </c>
      <c r="L7" s="31"/>
      <c r="M7" s="32">
        <f t="shared" si="4"/>
        <v>0</v>
      </c>
      <c r="N7" s="31"/>
      <c r="O7" s="32">
        <f t="shared" si="5"/>
        <v>0</v>
      </c>
      <c r="P7" s="31"/>
      <c r="Q7" s="32">
        <f t="shared" si="6"/>
        <v>0</v>
      </c>
      <c r="R7" s="31"/>
      <c r="S7" s="32">
        <f t="shared" si="7"/>
        <v>0</v>
      </c>
      <c r="T7" s="31"/>
      <c r="U7" s="32">
        <f t="shared" si="8"/>
        <v>0</v>
      </c>
      <c r="V7" s="31"/>
      <c r="W7" s="32">
        <f t="shared" si="9"/>
        <v>0</v>
      </c>
      <c r="X7" s="31"/>
      <c r="Y7" s="32">
        <f t="shared" si="10"/>
        <v>0</v>
      </c>
      <c r="Z7" s="31"/>
      <c r="AA7" s="32">
        <f t="shared" si="11"/>
        <v>0</v>
      </c>
      <c r="AB7" s="31"/>
      <c r="AC7" s="32">
        <f t="shared" si="12"/>
        <v>0</v>
      </c>
      <c r="AD7" s="31"/>
      <c r="AE7" s="32">
        <f t="shared" si="13"/>
        <v>0</v>
      </c>
      <c r="AF7" s="31"/>
      <c r="AG7" s="32">
        <f t="shared" si="14"/>
        <v>0</v>
      </c>
      <c r="AH7" s="31"/>
      <c r="AI7" s="32">
        <f t="shared" si="15"/>
        <v>0</v>
      </c>
      <c r="AJ7" s="31"/>
      <c r="AK7" s="32">
        <f t="shared" si="16"/>
        <v>0</v>
      </c>
      <c r="AL7" s="31"/>
      <c r="AM7" s="32">
        <f t="shared" si="17"/>
        <v>0</v>
      </c>
      <c r="AN7" s="31"/>
      <c r="AO7" s="32">
        <f t="shared" si="18"/>
        <v>0</v>
      </c>
      <c r="AP7" s="31"/>
      <c r="AQ7" s="32">
        <f t="shared" si="19"/>
        <v>0</v>
      </c>
      <c r="AR7" s="31"/>
      <c r="AS7" s="32">
        <f t="shared" si="20"/>
        <v>0</v>
      </c>
      <c r="AT7" s="31"/>
      <c r="AU7" s="32">
        <f t="shared" si="21"/>
        <v>0</v>
      </c>
      <c r="AV7" s="31"/>
      <c r="AW7" s="32">
        <f t="shared" si="22"/>
        <v>0</v>
      </c>
      <c r="AX7" s="31"/>
      <c r="AY7" s="32">
        <f t="shared" si="23"/>
        <v>0</v>
      </c>
      <c r="AZ7" s="31"/>
      <c r="BA7" s="32">
        <f t="shared" si="24"/>
        <v>0</v>
      </c>
      <c r="BB7" s="33">
        <f t="shared" si="25"/>
        <v>0</v>
      </c>
      <c r="BC7" s="41">
        <v>42025</v>
      </c>
      <c r="BD7" s="30">
        <v>5</v>
      </c>
    </row>
    <row r="8" spans="1:56" s="101" customFormat="1" x14ac:dyDescent="0.3">
      <c r="A8" s="103">
        <v>6</v>
      </c>
      <c r="B8" s="104" t="s">
        <v>0</v>
      </c>
      <c r="C8" s="22">
        <v>4</v>
      </c>
      <c r="D8" s="34"/>
      <c r="E8" s="35">
        <f t="shared" si="0"/>
        <v>0</v>
      </c>
      <c r="F8" s="34"/>
      <c r="G8" s="35">
        <f t="shared" si="1"/>
        <v>0</v>
      </c>
      <c r="H8" s="34"/>
      <c r="I8" s="35">
        <f t="shared" si="2"/>
        <v>0</v>
      </c>
      <c r="J8" s="35"/>
      <c r="K8" s="35">
        <f t="shared" si="3"/>
        <v>0</v>
      </c>
      <c r="L8" s="34"/>
      <c r="M8" s="35">
        <f t="shared" si="4"/>
        <v>0</v>
      </c>
      <c r="N8" s="34"/>
      <c r="O8" s="35">
        <f t="shared" si="5"/>
        <v>0</v>
      </c>
      <c r="P8" s="34"/>
      <c r="Q8" s="35">
        <f t="shared" si="6"/>
        <v>0</v>
      </c>
      <c r="R8" s="34"/>
      <c r="S8" s="35">
        <f t="shared" si="7"/>
        <v>0</v>
      </c>
      <c r="T8" s="34"/>
      <c r="U8" s="35">
        <f t="shared" si="8"/>
        <v>0</v>
      </c>
      <c r="V8" s="34"/>
      <c r="W8" s="35">
        <f t="shared" si="9"/>
        <v>0</v>
      </c>
      <c r="X8" s="34"/>
      <c r="Y8" s="35">
        <f t="shared" si="10"/>
        <v>0</v>
      </c>
      <c r="Z8" s="34"/>
      <c r="AA8" s="35">
        <f t="shared" si="11"/>
        <v>0</v>
      </c>
      <c r="AB8" s="34"/>
      <c r="AC8" s="35">
        <f t="shared" si="12"/>
        <v>0</v>
      </c>
      <c r="AD8" s="34"/>
      <c r="AE8" s="35">
        <f t="shared" si="13"/>
        <v>0</v>
      </c>
      <c r="AF8" s="34"/>
      <c r="AG8" s="35">
        <f t="shared" si="14"/>
        <v>0</v>
      </c>
      <c r="AH8" s="34"/>
      <c r="AI8" s="35">
        <f t="shared" si="15"/>
        <v>0</v>
      </c>
      <c r="AJ8" s="34"/>
      <c r="AK8" s="35">
        <f t="shared" si="16"/>
        <v>0</v>
      </c>
      <c r="AL8" s="34"/>
      <c r="AM8" s="35">
        <f t="shared" si="17"/>
        <v>0</v>
      </c>
      <c r="AN8" s="34"/>
      <c r="AO8" s="35">
        <f t="shared" si="18"/>
        <v>0</v>
      </c>
      <c r="AP8" s="34"/>
      <c r="AQ8" s="35">
        <f t="shared" si="19"/>
        <v>0</v>
      </c>
      <c r="AR8" s="34"/>
      <c r="AS8" s="35">
        <f t="shared" si="20"/>
        <v>0</v>
      </c>
      <c r="AT8" s="34"/>
      <c r="AU8" s="35">
        <f t="shared" si="21"/>
        <v>0</v>
      </c>
      <c r="AV8" s="34"/>
      <c r="AW8" s="35">
        <f t="shared" si="22"/>
        <v>0</v>
      </c>
      <c r="AX8" s="34"/>
      <c r="AY8" s="35">
        <f t="shared" si="23"/>
        <v>0</v>
      </c>
      <c r="AZ8" s="34"/>
      <c r="BA8" s="35">
        <f t="shared" si="24"/>
        <v>0</v>
      </c>
      <c r="BB8" s="36">
        <f t="shared" si="25"/>
        <v>0</v>
      </c>
      <c r="BC8" s="105">
        <v>750000</v>
      </c>
      <c r="BD8" s="26">
        <v>6</v>
      </c>
    </row>
    <row r="9" spans="1:56" s="101" customFormat="1" x14ac:dyDescent="0.3">
      <c r="A9" s="80">
        <v>7</v>
      </c>
      <c r="B9" s="28" t="s">
        <v>15</v>
      </c>
      <c r="C9" s="29">
        <v>4.6500000000000004</v>
      </c>
      <c r="D9" s="31"/>
      <c r="E9" s="32">
        <f t="shared" si="0"/>
        <v>0</v>
      </c>
      <c r="F9" s="31"/>
      <c r="G9" s="32">
        <f t="shared" si="1"/>
        <v>0</v>
      </c>
      <c r="H9" s="31"/>
      <c r="I9" s="32">
        <f t="shared" si="2"/>
        <v>0</v>
      </c>
      <c r="J9" s="32"/>
      <c r="K9" s="32">
        <f t="shared" si="3"/>
        <v>0</v>
      </c>
      <c r="L9" s="31"/>
      <c r="M9" s="32">
        <f t="shared" si="4"/>
        <v>0</v>
      </c>
      <c r="N9" s="31"/>
      <c r="O9" s="32">
        <f t="shared" si="5"/>
        <v>0</v>
      </c>
      <c r="P9" s="31"/>
      <c r="Q9" s="32">
        <f t="shared" si="6"/>
        <v>0</v>
      </c>
      <c r="R9" s="31"/>
      <c r="S9" s="32">
        <f t="shared" si="7"/>
        <v>0</v>
      </c>
      <c r="T9" s="31"/>
      <c r="U9" s="32">
        <f t="shared" si="8"/>
        <v>0</v>
      </c>
      <c r="V9" s="31"/>
      <c r="W9" s="32">
        <f t="shared" si="9"/>
        <v>0</v>
      </c>
      <c r="X9" s="31"/>
      <c r="Y9" s="32">
        <f t="shared" si="10"/>
        <v>0</v>
      </c>
      <c r="Z9" s="31"/>
      <c r="AA9" s="32">
        <f t="shared" si="11"/>
        <v>0</v>
      </c>
      <c r="AB9" s="31"/>
      <c r="AC9" s="32">
        <f t="shared" si="12"/>
        <v>0</v>
      </c>
      <c r="AD9" s="31"/>
      <c r="AE9" s="32">
        <f t="shared" si="13"/>
        <v>0</v>
      </c>
      <c r="AF9" s="31"/>
      <c r="AG9" s="32">
        <f t="shared" si="14"/>
        <v>0</v>
      </c>
      <c r="AH9" s="31"/>
      <c r="AI9" s="32">
        <f t="shared" si="15"/>
        <v>0</v>
      </c>
      <c r="AJ9" s="31"/>
      <c r="AK9" s="32">
        <f t="shared" si="16"/>
        <v>0</v>
      </c>
      <c r="AL9" s="31"/>
      <c r="AM9" s="32">
        <f t="shared" si="17"/>
        <v>0</v>
      </c>
      <c r="AN9" s="31"/>
      <c r="AO9" s="32">
        <f t="shared" si="18"/>
        <v>0</v>
      </c>
      <c r="AP9" s="31"/>
      <c r="AQ9" s="32">
        <f t="shared" si="19"/>
        <v>0</v>
      </c>
      <c r="AR9" s="31"/>
      <c r="AS9" s="32">
        <f t="shared" si="20"/>
        <v>0</v>
      </c>
      <c r="AT9" s="31"/>
      <c r="AU9" s="32">
        <f t="shared" si="21"/>
        <v>0</v>
      </c>
      <c r="AV9" s="31"/>
      <c r="AW9" s="32">
        <f t="shared" si="22"/>
        <v>0</v>
      </c>
      <c r="AX9" s="31"/>
      <c r="AY9" s="32">
        <f t="shared" si="23"/>
        <v>0</v>
      </c>
      <c r="AZ9" s="31"/>
      <c r="BA9" s="32">
        <f t="shared" si="24"/>
        <v>0</v>
      </c>
      <c r="BB9" s="33">
        <f t="shared" si="25"/>
        <v>0</v>
      </c>
      <c r="BC9" s="41">
        <v>750005</v>
      </c>
      <c r="BD9" s="30">
        <v>7</v>
      </c>
    </row>
    <row r="10" spans="1:56" s="101" customFormat="1" x14ac:dyDescent="0.3">
      <c r="A10" s="103">
        <v>8</v>
      </c>
      <c r="B10" s="104" t="s">
        <v>16</v>
      </c>
      <c r="C10" s="22">
        <v>19.600000000000001</v>
      </c>
      <c r="D10" s="34"/>
      <c r="E10" s="35">
        <f t="shared" si="0"/>
        <v>0</v>
      </c>
      <c r="F10" s="34"/>
      <c r="G10" s="35">
        <f t="shared" si="1"/>
        <v>0</v>
      </c>
      <c r="H10" s="34"/>
      <c r="I10" s="35">
        <f t="shared" si="2"/>
        <v>0</v>
      </c>
      <c r="J10" s="35"/>
      <c r="K10" s="35">
        <f t="shared" si="3"/>
        <v>0</v>
      </c>
      <c r="L10" s="34"/>
      <c r="M10" s="35">
        <f t="shared" si="4"/>
        <v>0</v>
      </c>
      <c r="N10" s="34"/>
      <c r="O10" s="35">
        <f t="shared" si="5"/>
        <v>0</v>
      </c>
      <c r="P10" s="34"/>
      <c r="Q10" s="35">
        <f t="shared" si="6"/>
        <v>0</v>
      </c>
      <c r="R10" s="34"/>
      <c r="S10" s="35">
        <f t="shared" si="7"/>
        <v>0</v>
      </c>
      <c r="T10" s="34"/>
      <c r="U10" s="35">
        <f t="shared" si="8"/>
        <v>0</v>
      </c>
      <c r="V10" s="34"/>
      <c r="W10" s="35">
        <f t="shared" si="9"/>
        <v>0</v>
      </c>
      <c r="X10" s="34"/>
      <c r="Y10" s="35">
        <f t="shared" si="10"/>
        <v>0</v>
      </c>
      <c r="Z10" s="34"/>
      <c r="AA10" s="35">
        <f t="shared" si="11"/>
        <v>0</v>
      </c>
      <c r="AB10" s="34"/>
      <c r="AC10" s="35">
        <f t="shared" si="12"/>
        <v>0</v>
      </c>
      <c r="AD10" s="34"/>
      <c r="AE10" s="35">
        <f t="shared" si="13"/>
        <v>0</v>
      </c>
      <c r="AF10" s="34"/>
      <c r="AG10" s="35">
        <f t="shared" si="14"/>
        <v>0</v>
      </c>
      <c r="AH10" s="34"/>
      <c r="AI10" s="35">
        <f t="shared" si="15"/>
        <v>0</v>
      </c>
      <c r="AJ10" s="34"/>
      <c r="AK10" s="35">
        <f t="shared" si="16"/>
        <v>0</v>
      </c>
      <c r="AL10" s="34"/>
      <c r="AM10" s="35">
        <f t="shared" si="17"/>
        <v>0</v>
      </c>
      <c r="AN10" s="34"/>
      <c r="AO10" s="35">
        <f t="shared" si="18"/>
        <v>0</v>
      </c>
      <c r="AP10" s="34"/>
      <c r="AQ10" s="35">
        <f t="shared" si="19"/>
        <v>0</v>
      </c>
      <c r="AR10" s="34"/>
      <c r="AS10" s="35">
        <f t="shared" si="20"/>
        <v>0</v>
      </c>
      <c r="AT10" s="34"/>
      <c r="AU10" s="35">
        <f t="shared" si="21"/>
        <v>0</v>
      </c>
      <c r="AV10" s="34"/>
      <c r="AW10" s="35">
        <f t="shared" si="22"/>
        <v>0</v>
      </c>
      <c r="AX10" s="34"/>
      <c r="AY10" s="35">
        <f t="shared" si="23"/>
        <v>0</v>
      </c>
      <c r="AZ10" s="34"/>
      <c r="BA10" s="35">
        <f t="shared" si="24"/>
        <v>0</v>
      </c>
      <c r="BB10" s="36">
        <f t="shared" si="25"/>
        <v>0</v>
      </c>
      <c r="BC10" s="105">
        <v>40386</v>
      </c>
      <c r="BD10" s="26">
        <v>8</v>
      </c>
    </row>
    <row r="11" spans="1:56" s="101" customFormat="1" x14ac:dyDescent="0.3">
      <c r="A11" s="80">
        <v>9</v>
      </c>
      <c r="B11" s="28" t="s">
        <v>31</v>
      </c>
      <c r="C11" s="29">
        <v>6.9</v>
      </c>
      <c r="D11" s="31"/>
      <c r="E11" s="32">
        <f t="shared" si="0"/>
        <v>0</v>
      </c>
      <c r="F11" s="31"/>
      <c r="G11" s="32">
        <f t="shared" si="1"/>
        <v>0</v>
      </c>
      <c r="H11" s="31"/>
      <c r="I11" s="32">
        <f t="shared" si="2"/>
        <v>0</v>
      </c>
      <c r="J11" s="32"/>
      <c r="K11" s="32">
        <f t="shared" si="3"/>
        <v>0</v>
      </c>
      <c r="L11" s="31"/>
      <c r="M11" s="32">
        <f t="shared" si="4"/>
        <v>0</v>
      </c>
      <c r="N11" s="31"/>
      <c r="O11" s="32">
        <f t="shared" si="5"/>
        <v>0</v>
      </c>
      <c r="P11" s="31"/>
      <c r="Q11" s="32">
        <f t="shared" si="6"/>
        <v>0</v>
      </c>
      <c r="R11" s="31"/>
      <c r="S11" s="32">
        <f t="shared" si="7"/>
        <v>0</v>
      </c>
      <c r="T11" s="31"/>
      <c r="U11" s="32">
        <f t="shared" si="8"/>
        <v>0</v>
      </c>
      <c r="V11" s="31"/>
      <c r="W11" s="32">
        <f t="shared" si="9"/>
        <v>0</v>
      </c>
      <c r="X11" s="31"/>
      <c r="Y11" s="32">
        <f t="shared" si="10"/>
        <v>0</v>
      </c>
      <c r="Z11" s="31"/>
      <c r="AA11" s="32">
        <f t="shared" si="11"/>
        <v>0</v>
      </c>
      <c r="AB11" s="31"/>
      <c r="AC11" s="32">
        <f t="shared" si="12"/>
        <v>0</v>
      </c>
      <c r="AD11" s="31"/>
      <c r="AE11" s="32">
        <f t="shared" si="13"/>
        <v>0</v>
      </c>
      <c r="AF11" s="31"/>
      <c r="AG11" s="32">
        <f t="shared" si="14"/>
        <v>0</v>
      </c>
      <c r="AH11" s="31"/>
      <c r="AI11" s="32">
        <f t="shared" si="15"/>
        <v>0</v>
      </c>
      <c r="AJ11" s="31"/>
      <c r="AK11" s="32">
        <f t="shared" si="16"/>
        <v>0</v>
      </c>
      <c r="AL11" s="31"/>
      <c r="AM11" s="32">
        <f t="shared" si="17"/>
        <v>0</v>
      </c>
      <c r="AN11" s="31"/>
      <c r="AO11" s="32">
        <f t="shared" si="18"/>
        <v>0</v>
      </c>
      <c r="AP11" s="31"/>
      <c r="AQ11" s="32">
        <f t="shared" si="19"/>
        <v>0</v>
      </c>
      <c r="AR11" s="31"/>
      <c r="AS11" s="32">
        <f t="shared" si="20"/>
        <v>0</v>
      </c>
      <c r="AT11" s="31"/>
      <c r="AU11" s="32">
        <f t="shared" si="21"/>
        <v>0</v>
      </c>
      <c r="AV11" s="31"/>
      <c r="AW11" s="32">
        <f t="shared" si="22"/>
        <v>0</v>
      </c>
      <c r="AX11" s="31"/>
      <c r="AY11" s="32">
        <f t="shared" si="23"/>
        <v>0</v>
      </c>
      <c r="AZ11" s="31"/>
      <c r="BA11" s="32">
        <f t="shared" si="24"/>
        <v>0</v>
      </c>
      <c r="BB11" s="33">
        <f t="shared" si="25"/>
        <v>0</v>
      </c>
      <c r="BC11" s="41">
        <v>42089</v>
      </c>
      <c r="BD11" s="30">
        <v>9</v>
      </c>
    </row>
    <row r="12" spans="1:56" s="101" customFormat="1" x14ac:dyDescent="0.3">
      <c r="A12" s="103">
        <v>10</v>
      </c>
      <c r="B12" s="104" t="s">
        <v>102</v>
      </c>
      <c r="C12" s="22">
        <v>11.8</v>
      </c>
      <c r="D12" s="34"/>
      <c r="E12" s="35">
        <f t="shared" si="0"/>
        <v>0</v>
      </c>
      <c r="F12" s="34"/>
      <c r="G12" s="35">
        <f t="shared" si="1"/>
        <v>0</v>
      </c>
      <c r="H12" s="34"/>
      <c r="I12" s="35">
        <f t="shared" si="2"/>
        <v>0</v>
      </c>
      <c r="J12" s="35"/>
      <c r="K12" s="35">
        <f t="shared" si="3"/>
        <v>0</v>
      </c>
      <c r="L12" s="34"/>
      <c r="M12" s="35">
        <f t="shared" si="4"/>
        <v>0</v>
      </c>
      <c r="N12" s="34"/>
      <c r="O12" s="35">
        <f t="shared" si="5"/>
        <v>0</v>
      </c>
      <c r="P12" s="34"/>
      <c r="Q12" s="35">
        <f t="shared" si="6"/>
        <v>0</v>
      </c>
      <c r="R12" s="34"/>
      <c r="S12" s="35">
        <f t="shared" si="7"/>
        <v>0</v>
      </c>
      <c r="T12" s="34"/>
      <c r="U12" s="35">
        <f t="shared" si="8"/>
        <v>0</v>
      </c>
      <c r="V12" s="34"/>
      <c r="W12" s="35">
        <f t="shared" si="9"/>
        <v>0</v>
      </c>
      <c r="X12" s="34"/>
      <c r="Y12" s="35">
        <f t="shared" si="10"/>
        <v>0</v>
      </c>
      <c r="Z12" s="34"/>
      <c r="AA12" s="35">
        <f t="shared" si="11"/>
        <v>0</v>
      </c>
      <c r="AB12" s="34"/>
      <c r="AC12" s="35">
        <f t="shared" si="12"/>
        <v>0</v>
      </c>
      <c r="AD12" s="34"/>
      <c r="AE12" s="35">
        <f t="shared" si="13"/>
        <v>0</v>
      </c>
      <c r="AF12" s="34"/>
      <c r="AG12" s="35">
        <f t="shared" si="14"/>
        <v>0</v>
      </c>
      <c r="AH12" s="34"/>
      <c r="AI12" s="35">
        <f t="shared" si="15"/>
        <v>0</v>
      </c>
      <c r="AJ12" s="34"/>
      <c r="AK12" s="35">
        <f t="shared" si="16"/>
        <v>0</v>
      </c>
      <c r="AL12" s="34"/>
      <c r="AM12" s="35">
        <f t="shared" si="17"/>
        <v>0</v>
      </c>
      <c r="AN12" s="34"/>
      <c r="AO12" s="35">
        <f t="shared" si="18"/>
        <v>0</v>
      </c>
      <c r="AP12" s="34"/>
      <c r="AQ12" s="35">
        <f t="shared" si="19"/>
        <v>0</v>
      </c>
      <c r="AR12" s="34"/>
      <c r="AS12" s="35">
        <f t="shared" si="20"/>
        <v>0</v>
      </c>
      <c r="AT12" s="34"/>
      <c r="AU12" s="35">
        <f t="shared" si="21"/>
        <v>0</v>
      </c>
      <c r="AV12" s="34"/>
      <c r="AW12" s="35">
        <f t="shared" si="22"/>
        <v>0</v>
      </c>
      <c r="AX12" s="34"/>
      <c r="AY12" s="35">
        <f t="shared" si="23"/>
        <v>0</v>
      </c>
      <c r="AZ12" s="34"/>
      <c r="BA12" s="35">
        <f t="shared" si="24"/>
        <v>0</v>
      </c>
      <c r="BB12" s="36">
        <f t="shared" si="25"/>
        <v>0</v>
      </c>
      <c r="BC12" s="105">
        <v>9112</v>
      </c>
      <c r="BD12" s="26">
        <v>10</v>
      </c>
    </row>
    <row r="13" spans="1:56" s="101" customFormat="1" x14ac:dyDescent="0.3">
      <c r="A13" s="80">
        <v>11</v>
      </c>
      <c r="B13" s="28" t="s">
        <v>1</v>
      </c>
      <c r="C13" s="29">
        <v>11.6</v>
      </c>
      <c r="D13" s="31"/>
      <c r="E13" s="32">
        <f t="shared" si="0"/>
        <v>0</v>
      </c>
      <c r="F13" s="31"/>
      <c r="G13" s="32">
        <f t="shared" si="1"/>
        <v>0</v>
      </c>
      <c r="H13" s="31"/>
      <c r="I13" s="32">
        <f t="shared" si="2"/>
        <v>0</v>
      </c>
      <c r="J13" s="32"/>
      <c r="K13" s="32">
        <f t="shared" si="3"/>
        <v>0</v>
      </c>
      <c r="L13" s="31"/>
      <c r="M13" s="32">
        <f t="shared" si="4"/>
        <v>0</v>
      </c>
      <c r="N13" s="31"/>
      <c r="O13" s="32">
        <f t="shared" si="5"/>
        <v>0</v>
      </c>
      <c r="P13" s="31"/>
      <c r="Q13" s="32">
        <f t="shared" si="6"/>
        <v>0</v>
      </c>
      <c r="R13" s="31"/>
      <c r="S13" s="32">
        <f t="shared" si="7"/>
        <v>0</v>
      </c>
      <c r="T13" s="31"/>
      <c r="U13" s="32">
        <f t="shared" si="8"/>
        <v>0</v>
      </c>
      <c r="V13" s="31"/>
      <c r="W13" s="32">
        <f t="shared" si="9"/>
        <v>0</v>
      </c>
      <c r="X13" s="31"/>
      <c r="Y13" s="32">
        <f t="shared" si="10"/>
        <v>0</v>
      </c>
      <c r="Z13" s="31"/>
      <c r="AA13" s="32">
        <f t="shared" si="11"/>
        <v>0</v>
      </c>
      <c r="AB13" s="31"/>
      <c r="AC13" s="32">
        <f t="shared" si="12"/>
        <v>0</v>
      </c>
      <c r="AD13" s="31"/>
      <c r="AE13" s="32">
        <f t="shared" si="13"/>
        <v>0</v>
      </c>
      <c r="AF13" s="31"/>
      <c r="AG13" s="32">
        <f t="shared" si="14"/>
        <v>0</v>
      </c>
      <c r="AH13" s="31"/>
      <c r="AI13" s="32">
        <f t="shared" si="15"/>
        <v>0</v>
      </c>
      <c r="AJ13" s="31"/>
      <c r="AK13" s="32">
        <f t="shared" si="16"/>
        <v>0</v>
      </c>
      <c r="AL13" s="31"/>
      <c r="AM13" s="32">
        <f t="shared" si="17"/>
        <v>0</v>
      </c>
      <c r="AN13" s="31"/>
      <c r="AO13" s="32">
        <f t="shared" si="18"/>
        <v>0</v>
      </c>
      <c r="AP13" s="31"/>
      <c r="AQ13" s="32">
        <f t="shared" si="19"/>
        <v>0</v>
      </c>
      <c r="AR13" s="31"/>
      <c r="AS13" s="32">
        <f t="shared" si="20"/>
        <v>0</v>
      </c>
      <c r="AT13" s="31"/>
      <c r="AU13" s="32">
        <f t="shared" si="21"/>
        <v>0</v>
      </c>
      <c r="AV13" s="31"/>
      <c r="AW13" s="32">
        <f t="shared" si="22"/>
        <v>0</v>
      </c>
      <c r="AX13" s="31"/>
      <c r="AY13" s="32">
        <f t="shared" si="23"/>
        <v>0</v>
      </c>
      <c r="AZ13" s="31"/>
      <c r="BA13" s="32">
        <f t="shared" si="24"/>
        <v>0</v>
      </c>
      <c r="BB13" s="33">
        <f t="shared" si="25"/>
        <v>0</v>
      </c>
      <c r="BC13" s="41">
        <v>41587</v>
      </c>
      <c r="BD13" s="30">
        <v>11</v>
      </c>
    </row>
    <row r="14" spans="1:56" s="101" customFormat="1" x14ac:dyDescent="0.3">
      <c r="A14" s="103">
        <v>12</v>
      </c>
      <c r="B14" s="104" t="s">
        <v>32</v>
      </c>
      <c r="C14" s="22">
        <v>10.35</v>
      </c>
      <c r="D14" s="34"/>
      <c r="E14" s="35">
        <f t="shared" si="0"/>
        <v>0</v>
      </c>
      <c r="F14" s="34"/>
      <c r="G14" s="35">
        <f t="shared" si="1"/>
        <v>0</v>
      </c>
      <c r="H14" s="34"/>
      <c r="I14" s="35">
        <f t="shared" si="2"/>
        <v>0</v>
      </c>
      <c r="J14" s="35"/>
      <c r="K14" s="35">
        <f t="shared" si="3"/>
        <v>0</v>
      </c>
      <c r="L14" s="34"/>
      <c r="M14" s="35">
        <f t="shared" si="4"/>
        <v>0</v>
      </c>
      <c r="N14" s="34"/>
      <c r="O14" s="35">
        <f t="shared" si="5"/>
        <v>0</v>
      </c>
      <c r="P14" s="34"/>
      <c r="Q14" s="35">
        <f t="shared" si="6"/>
        <v>0</v>
      </c>
      <c r="R14" s="34"/>
      <c r="S14" s="35">
        <f t="shared" si="7"/>
        <v>0</v>
      </c>
      <c r="T14" s="34"/>
      <c r="U14" s="35">
        <f t="shared" si="8"/>
        <v>0</v>
      </c>
      <c r="V14" s="34"/>
      <c r="W14" s="35">
        <f t="shared" si="9"/>
        <v>0</v>
      </c>
      <c r="X14" s="34"/>
      <c r="Y14" s="35">
        <f t="shared" si="10"/>
        <v>0</v>
      </c>
      <c r="Z14" s="34"/>
      <c r="AA14" s="35">
        <f t="shared" si="11"/>
        <v>0</v>
      </c>
      <c r="AB14" s="34"/>
      <c r="AC14" s="35">
        <f t="shared" si="12"/>
        <v>0</v>
      </c>
      <c r="AD14" s="34"/>
      <c r="AE14" s="35">
        <f t="shared" si="13"/>
        <v>0</v>
      </c>
      <c r="AF14" s="34"/>
      <c r="AG14" s="35">
        <f t="shared" si="14"/>
        <v>0</v>
      </c>
      <c r="AH14" s="34"/>
      <c r="AI14" s="35">
        <f t="shared" si="15"/>
        <v>0</v>
      </c>
      <c r="AJ14" s="34"/>
      <c r="AK14" s="35">
        <f t="shared" si="16"/>
        <v>0</v>
      </c>
      <c r="AL14" s="34"/>
      <c r="AM14" s="35">
        <f t="shared" si="17"/>
        <v>0</v>
      </c>
      <c r="AN14" s="34"/>
      <c r="AO14" s="35">
        <f t="shared" si="18"/>
        <v>0</v>
      </c>
      <c r="AP14" s="34"/>
      <c r="AQ14" s="35">
        <f t="shared" si="19"/>
        <v>0</v>
      </c>
      <c r="AR14" s="34"/>
      <c r="AS14" s="35">
        <f t="shared" si="20"/>
        <v>0</v>
      </c>
      <c r="AT14" s="34"/>
      <c r="AU14" s="35">
        <f t="shared" si="21"/>
        <v>0</v>
      </c>
      <c r="AV14" s="34"/>
      <c r="AW14" s="35">
        <f t="shared" si="22"/>
        <v>0</v>
      </c>
      <c r="AX14" s="34"/>
      <c r="AY14" s="35">
        <f t="shared" si="23"/>
        <v>0</v>
      </c>
      <c r="AZ14" s="34"/>
      <c r="BA14" s="35">
        <f t="shared" si="24"/>
        <v>0</v>
      </c>
      <c r="BB14" s="36">
        <f t="shared" si="25"/>
        <v>0</v>
      </c>
      <c r="BC14" s="105">
        <v>42029</v>
      </c>
      <c r="BD14" s="26">
        <v>12</v>
      </c>
    </row>
    <row r="15" spans="1:56" s="101" customFormat="1" x14ac:dyDescent="0.3">
      <c r="A15" s="80">
        <v>13</v>
      </c>
      <c r="B15" s="28" t="s">
        <v>33</v>
      </c>
      <c r="C15" s="29">
        <v>11.3</v>
      </c>
      <c r="D15" s="31"/>
      <c r="E15" s="32">
        <f t="shared" si="0"/>
        <v>0</v>
      </c>
      <c r="F15" s="31"/>
      <c r="G15" s="32">
        <f t="shared" si="1"/>
        <v>0</v>
      </c>
      <c r="H15" s="31"/>
      <c r="I15" s="32">
        <f t="shared" si="2"/>
        <v>0</v>
      </c>
      <c r="J15" s="32"/>
      <c r="K15" s="32">
        <f t="shared" si="3"/>
        <v>0</v>
      </c>
      <c r="L15" s="31"/>
      <c r="M15" s="32">
        <f t="shared" si="4"/>
        <v>0</v>
      </c>
      <c r="N15" s="31"/>
      <c r="O15" s="32">
        <f t="shared" si="5"/>
        <v>0</v>
      </c>
      <c r="P15" s="31"/>
      <c r="Q15" s="32">
        <f t="shared" si="6"/>
        <v>0</v>
      </c>
      <c r="R15" s="31"/>
      <c r="S15" s="32">
        <f t="shared" si="7"/>
        <v>0</v>
      </c>
      <c r="T15" s="31"/>
      <c r="U15" s="32">
        <f t="shared" si="8"/>
        <v>0</v>
      </c>
      <c r="V15" s="31"/>
      <c r="W15" s="32">
        <f t="shared" si="9"/>
        <v>0</v>
      </c>
      <c r="X15" s="31"/>
      <c r="Y15" s="32">
        <f t="shared" si="10"/>
        <v>0</v>
      </c>
      <c r="Z15" s="31"/>
      <c r="AA15" s="32">
        <f t="shared" si="11"/>
        <v>0</v>
      </c>
      <c r="AB15" s="31"/>
      <c r="AC15" s="32">
        <f t="shared" si="12"/>
        <v>0</v>
      </c>
      <c r="AD15" s="31"/>
      <c r="AE15" s="32">
        <f t="shared" si="13"/>
        <v>0</v>
      </c>
      <c r="AF15" s="31"/>
      <c r="AG15" s="32">
        <f t="shared" si="14"/>
        <v>0</v>
      </c>
      <c r="AH15" s="31"/>
      <c r="AI15" s="32">
        <f t="shared" si="15"/>
        <v>0</v>
      </c>
      <c r="AJ15" s="31"/>
      <c r="AK15" s="32">
        <f t="shared" si="16"/>
        <v>0</v>
      </c>
      <c r="AL15" s="31"/>
      <c r="AM15" s="32">
        <f t="shared" si="17"/>
        <v>0</v>
      </c>
      <c r="AN15" s="31"/>
      <c r="AO15" s="32">
        <f t="shared" si="18"/>
        <v>0</v>
      </c>
      <c r="AP15" s="31"/>
      <c r="AQ15" s="32">
        <f t="shared" si="19"/>
        <v>0</v>
      </c>
      <c r="AR15" s="31"/>
      <c r="AS15" s="32">
        <f t="shared" si="20"/>
        <v>0</v>
      </c>
      <c r="AT15" s="31"/>
      <c r="AU15" s="32">
        <f t="shared" si="21"/>
        <v>0</v>
      </c>
      <c r="AV15" s="31"/>
      <c r="AW15" s="32">
        <f t="shared" si="22"/>
        <v>0</v>
      </c>
      <c r="AX15" s="31"/>
      <c r="AY15" s="32">
        <f t="shared" si="23"/>
        <v>0</v>
      </c>
      <c r="AZ15" s="31"/>
      <c r="BA15" s="32">
        <f t="shared" si="24"/>
        <v>0</v>
      </c>
      <c r="BB15" s="33">
        <f t="shared" si="25"/>
        <v>0</v>
      </c>
      <c r="BC15" s="41">
        <v>41586</v>
      </c>
      <c r="BD15" s="30">
        <v>13</v>
      </c>
    </row>
    <row r="16" spans="1:56" s="101" customFormat="1" x14ac:dyDescent="0.3">
      <c r="A16" s="103">
        <v>14</v>
      </c>
      <c r="B16" s="104" t="s">
        <v>103</v>
      </c>
      <c r="C16" s="22">
        <v>5.0999999999999996</v>
      </c>
      <c r="D16" s="34"/>
      <c r="E16" s="35">
        <f t="shared" si="0"/>
        <v>0</v>
      </c>
      <c r="F16" s="34"/>
      <c r="G16" s="35">
        <f t="shared" si="1"/>
        <v>0</v>
      </c>
      <c r="H16" s="34"/>
      <c r="I16" s="35">
        <f t="shared" si="2"/>
        <v>0</v>
      </c>
      <c r="J16" s="35"/>
      <c r="K16" s="35">
        <f t="shared" si="3"/>
        <v>0</v>
      </c>
      <c r="L16" s="34"/>
      <c r="M16" s="35">
        <f t="shared" si="4"/>
        <v>0</v>
      </c>
      <c r="N16" s="34"/>
      <c r="O16" s="35">
        <f t="shared" si="5"/>
        <v>0</v>
      </c>
      <c r="P16" s="34"/>
      <c r="Q16" s="35">
        <f t="shared" si="6"/>
        <v>0</v>
      </c>
      <c r="R16" s="34"/>
      <c r="S16" s="35">
        <f t="shared" si="7"/>
        <v>0</v>
      </c>
      <c r="T16" s="34"/>
      <c r="U16" s="35">
        <f t="shared" si="8"/>
        <v>0</v>
      </c>
      <c r="V16" s="34"/>
      <c r="W16" s="35">
        <f t="shared" si="9"/>
        <v>0</v>
      </c>
      <c r="X16" s="34"/>
      <c r="Y16" s="35">
        <f t="shared" si="10"/>
        <v>0</v>
      </c>
      <c r="Z16" s="34"/>
      <c r="AA16" s="35">
        <f t="shared" si="11"/>
        <v>0</v>
      </c>
      <c r="AB16" s="34"/>
      <c r="AC16" s="35">
        <f t="shared" si="12"/>
        <v>0</v>
      </c>
      <c r="AD16" s="34"/>
      <c r="AE16" s="35">
        <f t="shared" si="13"/>
        <v>0</v>
      </c>
      <c r="AF16" s="34"/>
      <c r="AG16" s="35">
        <f t="shared" si="14"/>
        <v>0</v>
      </c>
      <c r="AH16" s="34"/>
      <c r="AI16" s="35">
        <f t="shared" si="15"/>
        <v>0</v>
      </c>
      <c r="AJ16" s="34"/>
      <c r="AK16" s="35">
        <f t="shared" si="16"/>
        <v>0</v>
      </c>
      <c r="AL16" s="34"/>
      <c r="AM16" s="35">
        <f t="shared" si="17"/>
        <v>0</v>
      </c>
      <c r="AN16" s="34"/>
      <c r="AO16" s="35">
        <f t="shared" si="18"/>
        <v>0</v>
      </c>
      <c r="AP16" s="34"/>
      <c r="AQ16" s="35">
        <f t="shared" si="19"/>
        <v>0</v>
      </c>
      <c r="AR16" s="34"/>
      <c r="AS16" s="35">
        <f t="shared" si="20"/>
        <v>0</v>
      </c>
      <c r="AT16" s="34"/>
      <c r="AU16" s="35">
        <f t="shared" si="21"/>
        <v>0</v>
      </c>
      <c r="AV16" s="34"/>
      <c r="AW16" s="35">
        <f t="shared" si="22"/>
        <v>0</v>
      </c>
      <c r="AX16" s="34"/>
      <c r="AY16" s="35">
        <f t="shared" si="23"/>
        <v>0</v>
      </c>
      <c r="AZ16" s="34"/>
      <c r="BA16" s="35">
        <f t="shared" si="24"/>
        <v>0</v>
      </c>
      <c r="BB16" s="36">
        <f t="shared" si="25"/>
        <v>0</v>
      </c>
      <c r="BC16" s="105">
        <v>9292</v>
      </c>
      <c r="BD16" s="26">
        <v>14</v>
      </c>
    </row>
    <row r="17" spans="1:56" s="101" customFormat="1" x14ac:dyDescent="0.3">
      <c r="A17" s="80">
        <v>15</v>
      </c>
      <c r="B17" s="28" t="s">
        <v>104</v>
      </c>
      <c r="C17" s="29">
        <v>12</v>
      </c>
      <c r="D17" s="31"/>
      <c r="E17" s="32">
        <f t="shared" si="0"/>
        <v>0</v>
      </c>
      <c r="F17" s="31"/>
      <c r="G17" s="32">
        <f t="shared" si="1"/>
        <v>0</v>
      </c>
      <c r="H17" s="31"/>
      <c r="I17" s="32">
        <f t="shared" si="2"/>
        <v>0</v>
      </c>
      <c r="J17" s="32"/>
      <c r="K17" s="32">
        <f t="shared" si="3"/>
        <v>0</v>
      </c>
      <c r="L17" s="31"/>
      <c r="M17" s="32">
        <f t="shared" si="4"/>
        <v>0</v>
      </c>
      <c r="N17" s="31"/>
      <c r="O17" s="32">
        <f t="shared" si="5"/>
        <v>0</v>
      </c>
      <c r="P17" s="31"/>
      <c r="Q17" s="32">
        <f t="shared" si="6"/>
        <v>0</v>
      </c>
      <c r="R17" s="31"/>
      <c r="S17" s="32">
        <f t="shared" si="7"/>
        <v>0</v>
      </c>
      <c r="T17" s="31"/>
      <c r="U17" s="32">
        <f t="shared" si="8"/>
        <v>0</v>
      </c>
      <c r="V17" s="31"/>
      <c r="W17" s="32">
        <f t="shared" si="9"/>
        <v>0</v>
      </c>
      <c r="X17" s="31"/>
      <c r="Y17" s="32">
        <f t="shared" si="10"/>
        <v>0</v>
      </c>
      <c r="Z17" s="31"/>
      <c r="AA17" s="32">
        <f t="shared" si="11"/>
        <v>0</v>
      </c>
      <c r="AB17" s="31"/>
      <c r="AC17" s="32">
        <f t="shared" si="12"/>
        <v>0</v>
      </c>
      <c r="AD17" s="31"/>
      <c r="AE17" s="32">
        <f t="shared" si="13"/>
        <v>0</v>
      </c>
      <c r="AF17" s="31"/>
      <c r="AG17" s="32">
        <f t="shared" si="14"/>
        <v>0</v>
      </c>
      <c r="AH17" s="31"/>
      <c r="AI17" s="32">
        <f t="shared" si="15"/>
        <v>0</v>
      </c>
      <c r="AJ17" s="31"/>
      <c r="AK17" s="32">
        <f t="shared" si="16"/>
        <v>0</v>
      </c>
      <c r="AL17" s="31"/>
      <c r="AM17" s="32">
        <f t="shared" si="17"/>
        <v>0</v>
      </c>
      <c r="AN17" s="31"/>
      <c r="AO17" s="32">
        <f t="shared" si="18"/>
        <v>0</v>
      </c>
      <c r="AP17" s="31"/>
      <c r="AQ17" s="32">
        <f t="shared" si="19"/>
        <v>0</v>
      </c>
      <c r="AR17" s="31"/>
      <c r="AS17" s="32">
        <f t="shared" si="20"/>
        <v>0</v>
      </c>
      <c r="AT17" s="31"/>
      <c r="AU17" s="32">
        <f t="shared" si="21"/>
        <v>0</v>
      </c>
      <c r="AV17" s="31"/>
      <c r="AW17" s="32">
        <f t="shared" si="22"/>
        <v>0</v>
      </c>
      <c r="AX17" s="31"/>
      <c r="AY17" s="32">
        <f t="shared" si="23"/>
        <v>0</v>
      </c>
      <c r="AZ17" s="31"/>
      <c r="BA17" s="32">
        <f t="shared" si="24"/>
        <v>0</v>
      </c>
      <c r="BB17" s="33">
        <f t="shared" si="25"/>
        <v>0</v>
      </c>
      <c r="BC17" s="41">
        <v>9016</v>
      </c>
      <c r="BD17" s="30">
        <v>15</v>
      </c>
    </row>
    <row r="18" spans="1:56" s="101" customFormat="1" x14ac:dyDescent="0.3">
      <c r="A18" s="103">
        <v>16</v>
      </c>
      <c r="B18" s="104" t="s">
        <v>34</v>
      </c>
      <c r="C18" s="22">
        <v>20</v>
      </c>
      <c r="D18" s="34"/>
      <c r="E18" s="35">
        <f t="shared" si="0"/>
        <v>0</v>
      </c>
      <c r="F18" s="34"/>
      <c r="G18" s="35">
        <f t="shared" si="1"/>
        <v>0</v>
      </c>
      <c r="H18" s="34"/>
      <c r="I18" s="35">
        <f t="shared" si="2"/>
        <v>0</v>
      </c>
      <c r="J18" s="35"/>
      <c r="K18" s="35">
        <f t="shared" si="3"/>
        <v>0</v>
      </c>
      <c r="L18" s="34"/>
      <c r="M18" s="35">
        <f t="shared" si="4"/>
        <v>0</v>
      </c>
      <c r="N18" s="34"/>
      <c r="O18" s="35">
        <f t="shared" si="5"/>
        <v>0</v>
      </c>
      <c r="P18" s="34"/>
      <c r="Q18" s="35">
        <f t="shared" si="6"/>
        <v>0</v>
      </c>
      <c r="R18" s="34"/>
      <c r="S18" s="35">
        <f t="shared" si="7"/>
        <v>0</v>
      </c>
      <c r="T18" s="34"/>
      <c r="U18" s="35">
        <f t="shared" si="8"/>
        <v>0</v>
      </c>
      <c r="V18" s="34"/>
      <c r="W18" s="35">
        <f t="shared" si="9"/>
        <v>0</v>
      </c>
      <c r="X18" s="34"/>
      <c r="Y18" s="35">
        <f t="shared" si="10"/>
        <v>0</v>
      </c>
      <c r="Z18" s="34"/>
      <c r="AA18" s="35">
        <f t="shared" si="11"/>
        <v>0</v>
      </c>
      <c r="AB18" s="34"/>
      <c r="AC18" s="35">
        <f t="shared" si="12"/>
        <v>0</v>
      </c>
      <c r="AD18" s="34"/>
      <c r="AE18" s="35">
        <f t="shared" si="13"/>
        <v>0</v>
      </c>
      <c r="AF18" s="34"/>
      <c r="AG18" s="35">
        <f t="shared" si="14"/>
        <v>0</v>
      </c>
      <c r="AH18" s="34"/>
      <c r="AI18" s="35">
        <f t="shared" si="15"/>
        <v>0</v>
      </c>
      <c r="AJ18" s="34"/>
      <c r="AK18" s="35">
        <f t="shared" si="16"/>
        <v>0</v>
      </c>
      <c r="AL18" s="34"/>
      <c r="AM18" s="35">
        <f t="shared" si="17"/>
        <v>0</v>
      </c>
      <c r="AN18" s="34"/>
      <c r="AO18" s="35">
        <f t="shared" si="18"/>
        <v>0</v>
      </c>
      <c r="AP18" s="34"/>
      <c r="AQ18" s="35">
        <f t="shared" si="19"/>
        <v>0</v>
      </c>
      <c r="AR18" s="34"/>
      <c r="AS18" s="35">
        <f t="shared" si="20"/>
        <v>0</v>
      </c>
      <c r="AT18" s="34"/>
      <c r="AU18" s="35">
        <f t="shared" si="21"/>
        <v>0</v>
      </c>
      <c r="AV18" s="34"/>
      <c r="AW18" s="35">
        <f t="shared" si="22"/>
        <v>0</v>
      </c>
      <c r="AX18" s="34"/>
      <c r="AY18" s="35">
        <f t="shared" si="23"/>
        <v>0</v>
      </c>
      <c r="AZ18" s="34"/>
      <c r="BA18" s="35">
        <f t="shared" si="24"/>
        <v>0</v>
      </c>
      <c r="BB18" s="36">
        <f t="shared" si="25"/>
        <v>0</v>
      </c>
      <c r="BC18" s="105">
        <v>960</v>
      </c>
      <c r="BD18" s="26">
        <v>16</v>
      </c>
    </row>
    <row r="19" spans="1:56" s="101" customFormat="1" x14ac:dyDescent="0.3">
      <c r="A19" s="80">
        <v>17</v>
      </c>
      <c r="B19" s="28" t="s">
        <v>105</v>
      </c>
      <c r="C19" s="29">
        <v>7.8</v>
      </c>
      <c r="D19" s="31"/>
      <c r="E19" s="32">
        <f t="shared" si="0"/>
        <v>0</v>
      </c>
      <c r="F19" s="31"/>
      <c r="G19" s="32">
        <f t="shared" si="1"/>
        <v>0</v>
      </c>
      <c r="H19" s="31"/>
      <c r="I19" s="32">
        <f t="shared" si="2"/>
        <v>0</v>
      </c>
      <c r="J19" s="32"/>
      <c r="K19" s="32">
        <f t="shared" si="3"/>
        <v>0</v>
      </c>
      <c r="L19" s="31"/>
      <c r="M19" s="32">
        <f t="shared" si="4"/>
        <v>0</v>
      </c>
      <c r="N19" s="31"/>
      <c r="O19" s="32">
        <f t="shared" si="5"/>
        <v>0</v>
      </c>
      <c r="P19" s="31"/>
      <c r="Q19" s="32">
        <f t="shared" si="6"/>
        <v>0</v>
      </c>
      <c r="R19" s="31"/>
      <c r="S19" s="32">
        <f t="shared" si="7"/>
        <v>0</v>
      </c>
      <c r="T19" s="31"/>
      <c r="U19" s="32">
        <f t="shared" si="8"/>
        <v>0</v>
      </c>
      <c r="V19" s="31"/>
      <c r="W19" s="32">
        <f t="shared" si="9"/>
        <v>0</v>
      </c>
      <c r="X19" s="31"/>
      <c r="Y19" s="32">
        <f t="shared" si="10"/>
        <v>0</v>
      </c>
      <c r="Z19" s="31"/>
      <c r="AA19" s="32">
        <f t="shared" si="11"/>
        <v>0</v>
      </c>
      <c r="AB19" s="31"/>
      <c r="AC19" s="32">
        <f t="shared" si="12"/>
        <v>0</v>
      </c>
      <c r="AD19" s="31"/>
      <c r="AE19" s="32">
        <f t="shared" si="13"/>
        <v>0</v>
      </c>
      <c r="AF19" s="31"/>
      <c r="AG19" s="32">
        <f t="shared" si="14"/>
        <v>0</v>
      </c>
      <c r="AH19" s="31"/>
      <c r="AI19" s="32">
        <f t="shared" si="15"/>
        <v>0</v>
      </c>
      <c r="AJ19" s="31"/>
      <c r="AK19" s="32">
        <f t="shared" si="16"/>
        <v>0</v>
      </c>
      <c r="AL19" s="31"/>
      <c r="AM19" s="32">
        <f t="shared" si="17"/>
        <v>0</v>
      </c>
      <c r="AN19" s="31"/>
      <c r="AO19" s="32">
        <f t="shared" si="18"/>
        <v>0</v>
      </c>
      <c r="AP19" s="31"/>
      <c r="AQ19" s="32">
        <f t="shared" si="19"/>
        <v>0</v>
      </c>
      <c r="AR19" s="31"/>
      <c r="AS19" s="32">
        <f t="shared" si="20"/>
        <v>0</v>
      </c>
      <c r="AT19" s="31"/>
      <c r="AU19" s="32">
        <f t="shared" si="21"/>
        <v>0</v>
      </c>
      <c r="AV19" s="31"/>
      <c r="AW19" s="32">
        <f t="shared" si="22"/>
        <v>0</v>
      </c>
      <c r="AX19" s="31"/>
      <c r="AY19" s="32">
        <f t="shared" si="23"/>
        <v>0</v>
      </c>
      <c r="AZ19" s="31"/>
      <c r="BA19" s="32">
        <f t="shared" si="24"/>
        <v>0</v>
      </c>
      <c r="BB19" s="33">
        <f t="shared" si="25"/>
        <v>0</v>
      </c>
      <c r="BC19" s="41">
        <v>9111</v>
      </c>
      <c r="BD19" s="30">
        <v>17</v>
      </c>
    </row>
    <row r="20" spans="1:56" s="101" customFormat="1" x14ac:dyDescent="0.3">
      <c r="A20" s="103">
        <v>18</v>
      </c>
      <c r="B20" s="104" t="s">
        <v>47</v>
      </c>
      <c r="C20" s="22">
        <v>3.8</v>
      </c>
      <c r="D20" s="34"/>
      <c r="E20" s="35">
        <f t="shared" si="0"/>
        <v>0</v>
      </c>
      <c r="F20" s="34"/>
      <c r="G20" s="35">
        <f t="shared" si="1"/>
        <v>0</v>
      </c>
      <c r="H20" s="34"/>
      <c r="I20" s="35">
        <f t="shared" si="2"/>
        <v>0</v>
      </c>
      <c r="J20" s="35"/>
      <c r="K20" s="35">
        <f t="shared" si="3"/>
        <v>0</v>
      </c>
      <c r="L20" s="34"/>
      <c r="M20" s="35">
        <f t="shared" si="4"/>
        <v>0</v>
      </c>
      <c r="N20" s="34"/>
      <c r="O20" s="35">
        <f t="shared" si="5"/>
        <v>0</v>
      </c>
      <c r="P20" s="34"/>
      <c r="Q20" s="35">
        <f t="shared" si="6"/>
        <v>0</v>
      </c>
      <c r="R20" s="34"/>
      <c r="S20" s="35">
        <f t="shared" si="7"/>
        <v>0</v>
      </c>
      <c r="T20" s="34"/>
      <c r="U20" s="35">
        <f t="shared" si="8"/>
        <v>0</v>
      </c>
      <c r="V20" s="34"/>
      <c r="W20" s="35">
        <f t="shared" si="9"/>
        <v>0</v>
      </c>
      <c r="X20" s="34"/>
      <c r="Y20" s="35">
        <f t="shared" si="10"/>
        <v>0</v>
      </c>
      <c r="Z20" s="34"/>
      <c r="AA20" s="35">
        <f t="shared" si="11"/>
        <v>0</v>
      </c>
      <c r="AB20" s="34"/>
      <c r="AC20" s="35">
        <f t="shared" si="12"/>
        <v>0</v>
      </c>
      <c r="AD20" s="34"/>
      <c r="AE20" s="35">
        <f t="shared" si="13"/>
        <v>0</v>
      </c>
      <c r="AF20" s="34"/>
      <c r="AG20" s="35">
        <f t="shared" si="14"/>
        <v>0</v>
      </c>
      <c r="AH20" s="34"/>
      <c r="AI20" s="35">
        <f t="shared" si="15"/>
        <v>0</v>
      </c>
      <c r="AJ20" s="34"/>
      <c r="AK20" s="35">
        <f t="shared" si="16"/>
        <v>0</v>
      </c>
      <c r="AL20" s="34"/>
      <c r="AM20" s="35">
        <f t="shared" si="17"/>
        <v>0</v>
      </c>
      <c r="AN20" s="34"/>
      <c r="AO20" s="35">
        <f t="shared" si="18"/>
        <v>0</v>
      </c>
      <c r="AP20" s="34"/>
      <c r="AQ20" s="35">
        <f t="shared" si="19"/>
        <v>0</v>
      </c>
      <c r="AR20" s="34"/>
      <c r="AS20" s="35">
        <f t="shared" si="20"/>
        <v>0</v>
      </c>
      <c r="AT20" s="34"/>
      <c r="AU20" s="35">
        <f t="shared" si="21"/>
        <v>0</v>
      </c>
      <c r="AV20" s="34"/>
      <c r="AW20" s="35">
        <f t="shared" si="22"/>
        <v>0</v>
      </c>
      <c r="AX20" s="34"/>
      <c r="AY20" s="35">
        <f t="shared" si="23"/>
        <v>0</v>
      </c>
      <c r="AZ20" s="34"/>
      <c r="BA20" s="35">
        <f t="shared" si="24"/>
        <v>0</v>
      </c>
      <c r="BB20" s="36">
        <f t="shared" si="25"/>
        <v>0</v>
      </c>
      <c r="BC20" s="105">
        <v>7169</v>
      </c>
      <c r="BD20" s="26">
        <v>18</v>
      </c>
    </row>
    <row r="21" spans="1:56" s="101" customFormat="1" x14ac:dyDescent="0.3">
      <c r="A21" s="80">
        <v>19</v>
      </c>
      <c r="B21" s="28" t="s">
        <v>18</v>
      </c>
      <c r="C21" s="29">
        <v>9.9499999999999993</v>
      </c>
      <c r="D21" s="31"/>
      <c r="E21" s="32">
        <f t="shared" si="0"/>
        <v>0</v>
      </c>
      <c r="F21" s="31"/>
      <c r="G21" s="32">
        <f t="shared" si="1"/>
        <v>0</v>
      </c>
      <c r="H21" s="31"/>
      <c r="I21" s="32">
        <f t="shared" si="2"/>
        <v>0</v>
      </c>
      <c r="J21" s="32"/>
      <c r="K21" s="32">
        <f t="shared" si="3"/>
        <v>0</v>
      </c>
      <c r="L21" s="31"/>
      <c r="M21" s="32">
        <f t="shared" si="4"/>
        <v>0</v>
      </c>
      <c r="N21" s="31"/>
      <c r="O21" s="32">
        <f t="shared" si="5"/>
        <v>0</v>
      </c>
      <c r="P21" s="31"/>
      <c r="Q21" s="32">
        <f t="shared" si="6"/>
        <v>0</v>
      </c>
      <c r="R21" s="31"/>
      <c r="S21" s="32">
        <f t="shared" si="7"/>
        <v>0</v>
      </c>
      <c r="T21" s="31"/>
      <c r="U21" s="32">
        <f t="shared" si="8"/>
        <v>0</v>
      </c>
      <c r="V21" s="31"/>
      <c r="W21" s="32">
        <f t="shared" si="9"/>
        <v>0</v>
      </c>
      <c r="X21" s="31"/>
      <c r="Y21" s="32">
        <f t="shared" si="10"/>
        <v>0</v>
      </c>
      <c r="Z21" s="31"/>
      <c r="AA21" s="32">
        <f t="shared" si="11"/>
        <v>0</v>
      </c>
      <c r="AB21" s="31"/>
      <c r="AC21" s="32">
        <f t="shared" si="12"/>
        <v>0</v>
      </c>
      <c r="AD21" s="31"/>
      <c r="AE21" s="32">
        <f t="shared" si="13"/>
        <v>0</v>
      </c>
      <c r="AF21" s="31"/>
      <c r="AG21" s="32">
        <f t="shared" si="14"/>
        <v>0</v>
      </c>
      <c r="AH21" s="31"/>
      <c r="AI21" s="32">
        <f t="shared" si="15"/>
        <v>0</v>
      </c>
      <c r="AJ21" s="31"/>
      <c r="AK21" s="32">
        <f t="shared" si="16"/>
        <v>0</v>
      </c>
      <c r="AL21" s="31"/>
      <c r="AM21" s="32">
        <f t="shared" si="17"/>
        <v>0</v>
      </c>
      <c r="AN21" s="31"/>
      <c r="AO21" s="32">
        <f t="shared" si="18"/>
        <v>0</v>
      </c>
      <c r="AP21" s="31"/>
      <c r="AQ21" s="32">
        <f t="shared" si="19"/>
        <v>0</v>
      </c>
      <c r="AR21" s="31"/>
      <c r="AS21" s="32">
        <f t="shared" si="20"/>
        <v>0</v>
      </c>
      <c r="AT21" s="31"/>
      <c r="AU21" s="32">
        <f t="shared" si="21"/>
        <v>0</v>
      </c>
      <c r="AV21" s="31"/>
      <c r="AW21" s="32">
        <f t="shared" si="22"/>
        <v>0</v>
      </c>
      <c r="AX21" s="31"/>
      <c r="AY21" s="32">
        <f t="shared" si="23"/>
        <v>0</v>
      </c>
      <c r="AZ21" s="31"/>
      <c r="BA21" s="32">
        <f t="shared" si="24"/>
        <v>0</v>
      </c>
      <c r="BB21" s="33">
        <f t="shared" si="25"/>
        <v>0</v>
      </c>
      <c r="BC21" s="41">
        <v>42024</v>
      </c>
      <c r="BD21" s="30">
        <v>19</v>
      </c>
    </row>
    <row r="22" spans="1:56" s="101" customFormat="1" x14ac:dyDescent="0.3">
      <c r="A22" s="103">
        <v>20</v>
      </c>
      <c r="B22" s="104" t="s">
        <v>38</v>
      </c>
      <c r="C22" s="22">
        <v>8.5</v>
      </c>
      <c r="D22" s="34"/>
      <c r="E22" s="35">
        <f t="shared" si="0"/>
        <v>0</v>
      </c>
      <c r="F22" s="34"/>
      <c r="G22" s="35">
        <f t="shared" si="1"/>
        <v>0</v>
      </c>
      <c r="H22" s="34"/>
      <c r="I22" s="35">
        <f t="shared" si="2"/>
        <v>0</v>
      </c>
      <c r="J22" s="35"/>
      <c r="K22" s="35">
        <f t="shared" si="3"/>
        <v>0</v>
      </c>
      <c r="L22" s="34"/>
      <c r="M22" s="35">
        <f t="shared" si="4"/>
        <v>0</v>
      </c>
      <c r="N22" s="34"/>
      <c r="O22" s="35">
        <f t="shared" si="5"/>
        <v>0</v>
      </c>
      <c r="P22" s="34"/>
      <c r="Q22" s="35">
        <f t="shared" si="6"/>
        <v>0</v>
      </c>
      <c r="R22" s="34"/>
      <c r="S22" s="35">
        <f t="shared" si="7"/>
        <v>0</v>
      </c>
      <c r="T22" s="34"/>
      <c r="U22" s="35">
        <f t="shared" si="8"/>
        <v>0</v>
      </c>
      <c r="V22" s="34"/>
      <c r="W22" s="35">
        <f t="shared" si="9"/>
        <v>0</v>
      </c>
      <c r="X22" s="34"/>
      <c r="Y22" s="35">
        <f t="shared" si="10"/>
        <v>0</v>
      </c>
      <c r="Z22" s="34"/>
      <c r="AA22" s="35">
        <f t="shared" si="11"/>
        <v>0</v>
      </c>
      <c r="AB22" s="34"/>
      <c r="AC22" s="35">
        <f t="shared" si="12"/>
        <v>0</v>
      </c>
      <c r="AD22" s="34"/>
      <c r="AE22" s="35">
        <f t="shared" si="13"/>
        <v>0</v>
      </c>
      <c r="AF22" s="34"/>
      <c r="AG22" s="35">
        <f t="shared" si="14"/>
        <v>0</v>
      </c>
      <c r="AH22" s="34"/>
      <c r="AI22" s="35">
        <f t="shared" si="15"/>
        <v>0</v>
      </c>
      <c r="AJ22" s="34"/>
      <c r="AK22" s="35">
        <f t="shared" si="16"/>
        <v>0</v>
      </c>
      <c r="AL22" s="34"/>
      <c r="AM22" s="35">
        <f t="shared" si="17"/>
        <v>0</v>
      </c>
      <c r="AN22" s="34"/>
      <c r="AO22" s="35">
        <f t="shared" si="18"/>
        <v>0</v>
      </c>
      <c r="AP22" s="34"/>
      <c r="AQ22" s="35">
        <f t="shared" si="19"/>
        <v>0</v>
      </c>
      <c r="AR22" s="34"/>
      <c r="AS22" s="35">
        <f t="shared" si="20"/>
        <v>0</v>
      </c>
      <c r="AT22" s="34"/>
      <c r="AU22" s="35">
        <f t="shared" si="21"/>
        <v>0</v>
      </c>
      <c r="AV22" s="34"/>
      <c r="AW22" s="35">
        <f t="shared" si="22"/>
        <v>0</v>
      </c>
      <c r="AX22" s="34"/>
      <c r="AY22" s="35">
        <f t="shared" si="23"/>
        <v>0</v>
      </c>
      <c r="AZ22" s="34"/>
      <c r="BA22" s="35">
        <f t="shared" si="24"/>
        <v>0</v>
      </c>
      <c r="BB22" s="36">
        <f t="shared" si="25"/>
        <v>0</v>
      </c>
      <c r="BC22" s="105">
        <v>41886</v>
      </c>
      <c r="BD22" s="26">
        <v>20</v>
      </c>
    </row>
    <row r="23" spans="1:56" s="101" customFormat="1" x14ac:dyDescent="0.3">
      <c r="A23" s="80">
        <v>21</v>
      </c>
      <c r="B23" s="28" t="s">
        <v>17</v>
      </c>
      <c r="C23" s="29">
        <v>7.95</v>
      </c>
      <c r="D23" s="31"/>
      <c r="E23" s="32">
        <f t="shared" si="0"/>
        <v>0</v>
      </c>
      <c r="F23" s="31"/>
      <c r="G23" s="32">
        <f t="shared" si="1"/>
        <v>0</v>
      </c>
      <c r="H23" s="31"/>
      <c r="I23" s="32">
        <f t="shared" si="2"/>
        <v>0</v>
      </c>
      <c r="J23" s="32"/>
      <c r="K23" s="32">
        <f t="shared" si="3"/>
        <v>0</v>
      </c>
      <c r="L23" s="31"/>
      <c r="M23" s="32">
        <f t="shared" si="4"/>
        <v>0</v>
      </c>
      <c r="N23" s="31"/>
      <c r="O23" s="32">
        <f t="shared" si="5"/>
        <v>0</v>
      </c>
      <c r="P23" s="31"/>
      <c r="Q23" s="32">
        <f t="shared" si="6"/>
        <v>0</v>
      </c>
      <c r="R23" s="31"/>
      <c r="S23" s="32">
        <f t="shared" si="7"/>
        <v>0</v>
      </c>
      <c r="T23" s="31"/>
      <c r="U23" s="32">
        <f t="shared" si="8"/>
        <v>0</v>
      </c>
      <c r="V23" s="31"/>
      <c r="W23" s="32">
        <f t="shared" si="9"/>
        <v>0</v>
      </c>
      <c r="X23" s="31"/>
      <c r="Y23" s="32">
        <f t="shared" si="10"/>
        <v>0</v>
      </c>
      <c r="Z23" s="31"/>
      <c r="AA23" s="32">
        <f t="shared" si="11"/>
        <v>0</v>
      </c>
      <c r="AB23" s="31"/>
      <c r="AC23" s="32">
        <f t="shared" si="12"/>
        <v>0</v>
      </c>
      <c r="AD23" s="31"/>
      <c r="AE23" s="32">
        <f t="shared" si="13"/>
        <v>0</v>
      </c>
      <c r="AF23" s="31"/>
      <c r="AG23" s="32">
        <f t="shared" si="14"/>
        <v>0</v>
      </c>
      <c r="AH23" s="31"/>
      <c r="AI23" s="32">
        <f t="shared" si="15"/>
        <v>0</v>
      </c>
      <c r="AJ23" s="31"/>
      <c r="AK23" s="32">
        <f t="shared" si="16"/>
        <v>0</v>
      </c>
      <c r="AL23" s="31"/>
      <c r="AM23" s="32">
        <f t="shared" si="17"/>
        <v>0</v>
      </c>
      <c r="AN23" s="31"/>
      <c r="AO23" s="32">
        <f t="shared" si="18"/>
        <v>0</v>
      </c>
      <c r="AP23" s="31"/>
      <c r="AQ23" s="32">
        <f t="shared" si="19"/>
        <v>0</v>
      </c>
      <c r="AR23" s="31"/>
      <c r="AS23" s="32">
        <f t="shared" si="20"/>
        <v>0</v>
      </c>
      <c r="AT23" s="31"/>
      <c r="AU23" s="32">
        <f t="shared" si="21"/>
        <v>0</v>
      </c>
      <c r="AV23" s="31"/>
      <c r="AW23" s="32">
        <f t="shared" si="22"/>
        <v>0</v>
      </c>
      <c r="AX23" s="31"/>
      <c r="AY23" s="32">
        <f t="shared" si="23"/>
        <v>0</v>
      </c>
      <c r="AZ23" s="31"/>
      <c r="BA23" s="32">
        <f t="shared" si="24"/>
        <v>0</v>
      </c>
      <c r="BB23" s="33">
        <f t="shared" si="25"/>
        <v>0</v>
      </c>
      <c r="BC23" s="41">
        <v>41774</v>
      </c>
      <c r="BD23" s="30">
        <v>21</v>
      </c>
    </row>
    <row r="24" spans="1:56" s="101" customFormat="1" x14ac:dyDescent="0.3">
      <c r="A24" s="103">
        <v>22</v>
      </c>
      <c r="B24" s="104" t="s">
        <v>37</v>
      </c>
      <c r="C24" s="22">
        <v>7.7</v>
      </c>
      <c r="D24" s="34"/>
      <c r="E24" s="35">
        <f>C24*D24</f>
        <v>0</v>
      </c>
      <c r="F24" s="34"/>
      <c r="G24" s="35">
        <f>F24*C24</f>
        <v>0</v>
      </c>
      <c r="H24" s="34"/>
      <c r="I24" s="35">
        <f>C24*H24</f>
        <v>0</v>
      </c>
      <c r="J24" s="35"/>
      <c r="K24" s="35">
        <f>C24*J24</f>
        <v>0</v>
      </c>
      <c r="L24" s="34"/>
      <c r="M24" s="35">
        <f>C24*L24</f>
        <v>0</v>
      </c>
      <c r="N24" s="34"/>
      <c r="O24" s="35">
        <f>C24*N24</f>
        <v>0</v>
      </c>
      <c r="P24" s="34"/>
      <c r="Q24" s="35">
        <f>C24*P24</f>
        <v>0</v>
      </c>
      <c r="R24" s="34"/>
      <c r="S24" s="35">
        <f>C24*R24</f>
        <v>0</v>
      </c>
      <c r="T24" s="34"/>
      <c r="U24" s="35">
        <f>C24*T24</f>
        <v>0</v>
      </c>
      <c r="V24" s="34"/>
      <c r="W24" s="35">
        <f>C24*V24</f>
        <v>0</v>
      </c>
      <c r="X24" s="34"/>
      <c r="Y24" s="35">
        <f>C24*X24</f>
        <v>0</v>
      </c>
      <c r="Z24" s="34"/>
      <c r="AA24" s="35">
        <f>C24*Z24</f>
        <v>0</v>
      </c>
      <c r="AB24" s="34"/>
      <c r="AC24" s="35">
        <f>C24*AB24</f>
        <v>0</v>
      </c>
      <c r="AD24" s="34"/>
      <c r="AE24" s="35">
        <f>C24*AD24</f>
        <v>0</v>
      </c>
      <c r="AF24" s="34"/>
      <c r="AG24" s="35">
        <f>C24*AF24</f>
        <v>0</v>
      </c>
      <c r="AH24" s="34"/>
      <c r="AI24" s="35">
        <f>C24*AH24</f>
        <v>0</v>
      </c>
      <c r="AJ24" s="34"/>
      <c r="AK24" s="35">
        <f>C24*AJ24</f>
        <v>0</v>
      </c>
      <c r="AL24" s="34"/>
      <c r="AM24" s="35">
        <f>C24*AL24</f>
        <v>0</v>
      </c>
      <c r="AN24" s="34"/>
      <c r="AO24" s="35">
        <f>C24*AN24</f>
        <v>0</v>
      </c>
      <c r="AP24" s="34"/>
      <c r="AQ24" s="35">
        <f>C24*AP24</f>
        <v>0</v>
      </c>
      <c r="AR24" s="34"/>
      <c r="AS24" s="35">
        <f>C24*AR24</f>
        <v>0</v>
      </c>
      <c r="AT24" s="34"/>
      <c r="AU24" s="35">
        <f>C24*AT24</f>
        <v>0</v>
      </c>
      <c r="AV24" s="34"/>
      <c r="AW24" s="35">
        <f>C24*AV24</f>
        <v>0</v>
      </c>
      <c r="AX24" s="34"/>
      <c r="AY24" s="35">
        <f>C24*AX24</f>
        <v>0</v>
      </c>
      <c r="AZ24" s="34"/>
      <c r="BA24" s="35">
        <f>C24*AZ24</f>
        <v>0</v>
      </c>
      <c r="BB24" s="36">
        <f>D24+F24+H24+J24+L24+P24+N24+R24+T24+V24+X24+Z24+AB24+AD24+AF24+AH24+AJ24+AL24+AN24+AP24+AR24+AT24+AV24+AX24+AZ24</f>
        <v>0</v>
      </c>
      <c r="BC24" s="105">
        <v>42183</v>
      </c>
      <c r="BD24" s="26">
        <v>22</v>
      </c>
    </row>
    <row r="25" spans="1:56" s="101" customFormat="1" x14ac:dyDescent="0.3">
      <c r="A25" s="80">
        <v>23</v>
      </c>
      <c r="B25" s="28" t="s">
        <v>48</v>
      </c>
      <c r="C25" s="29">
        <v>15.5</v>
      </c>
      <c r="D25" s="31"/>
      <c r="E25" s="32">
        <f t="shared" si="0"/>
        <v>0</v>
      </c>
      <c r="F25" s="31"/>
      <c r="G25" s="32">
        <f t="shared" si="1"/>
        <v>0</v>
      </c>
      <c r="H25" s="31"/>
      <c r="I25" s="32">
        <f t="shared" si="2"/>
        <v>0</v>
      </c>
      <c r="J25" s="32"/>
      <c r="K25" s="32">
        <f t="shared" si="3"/>
        <v>0</v>
      </c>
      <c r="L25" s="31"/>
      <c r="M25" s="32">
        <f t="shared" si="4"/>
        <v>0</v>
      </c>
      <c r="N25" s="31"/>
      <c r="O25" s="32">
        <f t="shared" si="5"/>
        <v>0</v>
      </c>
      <c r="P25" s="31"/>
      <c r="Q25" s="32">
        <f t="shared" si="6"/>
        <v>0</v>
      </c>
      <c r="R25" s="31"/>
      <c r="S25" s="32">
        <f t="shared" si="7"/>
        <v>0</v>
      </c>
      <c r="T25" s="31"/>
      <c r="U25" s="32">
        <f t="shared" si="8"/>
        <v>0</v>
      </c>
      <c r="V25" s="31"/>
      <c r="W25" s="32">
        <f t="shared" si="9"/>
        <v>0</v>
      </c>
      <c r="X25" s="31"/>
      <c r="Y25" s="32">
        <f t="shared" si="10"/>
        <v>0</v>
      </c>
      <c r="Z25" s="31"/>
      <c r="AA25" s="32">
        <f t="shared" si="11"/>
        <v>0</v>
      </c>
      <c r="AB25" s="31"/>
      <c r="AC25" s="32">
        <f t="shared" si="12"/>
        <v>0</v>
      </c>
      <c r="AD25" s="31"/>
      <c r="AE25" s="32">
        <f t="shared" si="13"/>
        <v>0</v>
      </c>
      <c r="AF25" s="31"/>
      <c r="AG25" s="32">
        <f t="shared" si="14"/>
        <v>0</v>
      </c>
      <c r="AH25" s="31"/>
      <c r="AI25" s="32">
        <f t="shared" si="15"/>
        <v>0</v>
      </c>
      <c r="AJ25" s="31"/>
      <c r="AK25" s="32">
        <f t="shared" si="16"/>
        <v>0</v>
      </c>
      <c r="AL25" s="31"/>
      <c r="AM25" s="32">
        <f t="shared" si="17"/>
        <v>0</v>
      </c>
      <c r="AN25" s="31"/>
      <c r="AO25" s="32">
        <f t="shared" si="18"/>
        <v>0</v>
      </c>
      <c r="AP25" s="31"/>
      <c r="AQ25" s="32">
        <f t="shared" si="19"/>
        <v>0</v>
      </c>
      <c r="AR25" s="31"/>
      <c r="AS25" s="32">
        <f t="shared" si="20"/>
        <v>0</v>
      </c>
      <c r="AT25" s="31"/>
      <c r="AU25" s="32">
        <f t="shared" si="21"/>
        <v>0</v>
      </c>
      <c r="AV25" s="31"/>
      <c r="AW25" s="32">
        <f t="shared" si="22"/>
        <v>0</v>
      </c>
      <c r="AX25" s="31"/>
      <c r="AY25" s="32">
        <f t="shared" si="23"/>
        <v>0</v>
      </c>
      <c r="AZ25" s="31"/>
      <c r="BA25" s="32">
        <f t="shared" si="24"/>
        <v>0</v>
      </c>
      <c r="BB25" s="33">
        <f t="shared" si="25"/>
        <v>0</v>
      </c>
      <c r="BC25" s="41">
        <v>40959</v>
      </c>
      <c r="BD25" s="30">
        <v>23</v>
      </c>
    </row>
    <row r="26" spans="1:56" s="101" customFormat="1" x14ac:dyDescent="0.3">
      <c r="A26" s="103">
        <v>24</v>
      </c>
      <c r="B26" s="104" t="s">
        <v>35</v>
      </c>
      <c r="C26" s="22">
        <v>12</v>
      </c>
      <c r="D26" s="34"/>
      <c r="E26" s="35">
        <f t="shared" si="0"/>
        <v>0</v>
      </c>
      <c r="F26" s="34"/>
      <c r="G26" s="35">
        <f t="shared" si="1"/>
        <v>0</v>
      </c>
      <c r="H26" s="34"/>
      <c r="I26" s="35">
        <f t="shared" si="2"/>
        <v>0</v>
      </c>
      <c r="J26" s="35"/>
      <c r="K26" s="35">
        <f t="shared" si="3"/>
        <v>0</v>
      </c>
      <c r="L26" s="34"/>
      <c r="M26" s="35">
        <f t="shared" si="4"/>
        <v>0</v>
      </c>
      <c r="N26" s="34"/>
      <c r="O26" s="35">
        <f t="shared" si="5"/>
        <v>0</v>
      </c>
      <c r="P26" s="34"/>
      <c r="Q26" s="35">
        <f t="shared" si="6"/>
        <v>0</v>
      </c>
      <c r="R26" s="34"/>
      <c r="S26" s="35">
        <f t="shared" si="7"/>
        <v>0</v>
      </c>
      <c r="T26" s="34"/>
      <c r="U26" s="35">
        <f t="shared" si="8"/>
        <v>0</v>
      </c>
      <c r="V26" s="34"/>
      <c r="W26" s="35">
        <f t="shared" si="9"/>
        <v>0</v>
      </c>
      <c r="X26" s="34"/>
      <c r="Y26" s="35">
        <f t="shared" si="10"/>
        <v>0</v>
      </c>
      <c r="Z26" s="34"/>
      <c r="AA26" s="35">
        <f t="shared" si="11"/>
        <v>0</v>
      </c>
      <c r="AB26" s="34"/>
      <c r="AC26" s="35">
        <f t="shared" si="12"/>
        <v>0</v>
      </c>
      <c r="AD26" s="34"/>
      <c r="AE26" s="35">
        <f t="shared" si="13"/>
        <v>0</v>
      </c>
      <c r="AF26" s="34"/>
      <c r="AG26" s="35">
        <f t="shared" si="14"/>
        <v>0</v>
      </c>
      <c r="AH26" s="34"/>
      <c r="AI26" s="35">
        <f t="shared" si="15"/>
        <v>0</v>
      </c>
      <c r="AJ26" s="34"/>
      <c r="AK26" s="35">
        <f t="shared" si="16"/>
        <v>0</v>
      </c>
      <c r="AL26" s="34"/>
      <c r="AM26" s="35">
        <f t="shared" si="17"/>
        <v>0</v>
      </c>
      <c r="AN26" s="34"/>
      <c r="AO26" s="35">
        <f t="shared" si="18"/>
        <v>0</v>
      </c>
      <c r="AP26" s="34"/>
      <c r="AQ26" s="35">
        <f t="shared" si="19"/>
        <v>0</v>
      </c>
      <c r="AR26" s="34"/>
      <c r="AS26" s="35">
        <f t="shared" si="20"/>
        <v>0</v>
      </c>
      <c r="AT26" s="34"/>
      <c r="AU26" s="35">
        <f t="shared" si="21"/>
        <v>0</v>
      </c>
      <c r="AV26" s="34"/>
      <c r="AW26" s="35">
        <f t="shared" si="22"/>
        <v>0</v>
      </c>
      <c r="AX26" s="34"/>
      <c r="AY26" s="35">
        <f t="shared" si="23"/>
        <v>0</v>
      </c>
      <c r="AZ26" s="34"/>
      <c r="BA26" s="35">
        <f t="shared" si="24"/>
        <v>0</v>
      </c>
      <c r="BB26" s="36">
        <f t="shared" si="25"/>
        <v>0</v>
      </c>
      <c r="BC26" s="105">
        <v>41071</v>
      </c>
      <c r="BD26" s="26">
        <v>24</v>
      </c>
    </row>
    <row r="27" spans="1:56" s="101" customFormat="1" x14ac:dyDescent="0.3">
      <c r="A27" s="80">
        <v>25</v>
      </c>
      <c r="B27" s="28" t="s">
        <v>36</v>
      </c>
      <c r="C27" s="29">
        <v>15.5</v>
      </c>
      <c r="D27" s="31"/>
      <c r="E27" s="32">
        <f t="shared" si="0"/>
        <v>0</v>
      </c>
      <c r="F27" s="31"/>
      <c r="G27" s="32">
        <f t="shared" si="1"/>
        <v>0</v>
      </c>
      <c r="H27" s="31"/>
      <c r="I27" s="32">
        <f t="shared" si="2"/>
        <v>0</v>
      </c>
      <c r="J27" s="32"/>
      <c r="K27" s="32">
        <f t="shared" si="3"/>
        <v>0</v>
      </c>
      <c r="L27" s="31"/>
      <c r="M27" s="32">
        <f t="shared" si="4"/>
        <v>0</v>
      </c>
      <c r="N27" s="31"/>
      <c r="O27" s="32">
        <f t="shared" si="5"/>
        <v>0</v>
      </c>
      <c r="P27" s="31"/>
      <c r="Q27" s="32">
        <f t="shared" si="6"/>
        <v>0</v>
      </c>
      <c r="R27" s="31"/>
      <c r="S27" s="32">
        <f t="shared" si="7"/>
        <v>0</v>
      </c>
      <c r="T27" s="31"/>
      <c r="U27" s="32">
        <f t="shared" si="8"/>
        <v>0</v>
      </c>
      <c r="V27" s="31"/>
      <c r="W27" s="32">
        <f t="shared" si="9"/>
        <v>0</v>
      </c>
      <c r="X27" s="31"/>
      <c r="Y27" s="32">
        <f t="shared" si="10"/>
        <v>0</v>
      </c>
      <c r="Z27" s="31"/>
      <c r="AA27" s="32">
        <f t="shared" si="11"/>
        <v>0</v>
      </c>
      <c r="AB27" s="31"/>
      <c r="AC27" s="32">
        <f t="shared" si="12"/>
        <v>0</v>
      </c>
      <c r="AD27" s="31"/>
      <c r="AE27" s="32">
        <f t="shared" si="13"/>
        <v>0</v>
      </c>
      <c r="AF27" s="31"/>
      <c r="AG27" s="32">
        <f t="shared" si="14"/>
        <v>0</v>
      </c>
      <c r="AH27" s="31"/>
      <c r="AI27" s="32">
        <f t="shared" si="15"/>
        <v>0</v>
      </c>
      <c r="AJ27" s="31"/>
      <c r="AK27" s="32">
        <f t="shared" si="16"/>
        <v>0</v>
      </c>
      <c r="AL27" s="31"/>
      <c r="AM27" s="32">
        <f t="shared" si="17"/>
        <v>0</v>
      </c>
      <c r="AN27" s="31"/>
      <c r="AO27" s="32">
        <f t="shared" si="18"/>
        <v>0</v>
      </c>
      <c r="AP27" s="31"/>
      <c r="AQ27" s="32">
        <f t="shared" si="19"/>
        <v>0</v>
      </c>
      <c r="AR27" s="31"/>
      <c r="AS27" s="32">
        <f t="shared" si="20"/>
        <v>0</v>
      </c>
      <c r="AT27" s="31"/>
      <c r="AU27" s="32">
        <f t="shared" si="21"/>
        <v>0</v>
      </c>
      <c r="AV27" s="31"/>
      <c r="AW27" s="32">
        <f t="shared" si="22"/>
        <v>0</v>
      </c>
      <c r="AX27" s="31"/>
      <c r="AY27" s="32">
        <f t="shared" si="23"/>
        <v>0</v>
      </c>
      <c r="AZ27" s="31"/>
      <c r="BA27" s="32">
        <f t="shared" si="24"/>
        <v>0</v>
      </c>
      <c r="BB27" s="33">
        <f t="shared" si="25"/>
        <v>0</v>
      </c>
      <c r="BC27" s="41">
        <v>40960</v>
      </c>
      <c r="BD27" s="30">
        <v>25</v>
      </c>
    </row>
    <row r="28" spans="1:56" s="101" customFormat="1" x14ac:dyDescent="0.3">
      <c r="A28" s="103">
        <v>26</v>
      </c>
      <c r="B28" s="104" t="s">
        <v>25</v>
      </c>
      <c r="C28" s="22">
        <v>5.7</v>
      </c>
      <c r="D28" s="34"/>
      <c r="E28" s="35">
        <f t="shared" si="0"/>
        <v>0</v>
      </c>
      <c r="F28" s="34"/>
      <c r="G28" s="35">
        <f t="shared" si="1"/>
        <v>0</v>
      </c>
      <c r="H28" s="34"/>
      <c r="I28" s="35">
        <f t="shared" si="2"/>
        <v>0</v>
      </c>
      <c r="J28" s="35"/>
      <c r="K28" s="35">
        <f t="shared" si="3"/>
        <v>0</v>
      </c>
      <c r="L28" s="34"/>
      <c r="M28" s="35">
        <f t="shared" si="4"/>
        <v>0</v>
      </c>
      <c r="N28" s="34"/>
      <c r="O28" s="35">
        <f t="shared" si="5"/>
        <v>0</v>
      </c>
      <c r="P28" s="34"/>
      <c r="Q28" s="35">
        <f t="shared" si="6"/>
        <v>0</v>
      </c>
      <c r="R28" s="34"/>
      <c r="S28" s="35">
        <f t="shared" si="7"/>
        <v>0</v>
      </c>
      <c r="T28" s="34"/>
      <c r="U28" s="35">
        <f t="shared" si="8"/>
        <v>0</v>
      </c>
      <c r="V28" s="34"/>
      <c r="W28" s="35">
        <f t="shared" si="9"/>
        <v>0</v>
      </c>
      <c r="X28" s="34"/>
      <c r="Y28" s="35">
        <f t="shared" si="10"/>
        <v>0</v>
      </c>
      <c r="Z28" s="34"/>
      <c r="AA28" s="35">
        <f t="shared" si="11"/>
        <v>0</v>
      </c>
      <c r="AB28" s="34"/>
      <c r="AC28" s="35">
        <f t="shared" si="12"/>
        <v>0</v>
      </c>
      <c r="AD28" s="34"/>
      <c r="AE28" s="35">
        <f t="shared" si="13"/>
        <v>0</v>
      </c>
      <c r="AF28" s="34"/>
      <c r="AG28" s="35">
        <f t="shared" si="14"/>
        <v>0</v>
      </c>
      <c r="AH28" s="34"/>
      <c r="AI28" s="35">
        <f t="shared" si="15"/>
        <v>0</v>
      </c>
      <c r="AJ28" s="34"/>
      <c r="AK28" s="35">
        <f t="shared" si="16"/>
        <v>0</v>
      </c>
      <c r="AL28" s="34"/>
      <c r="AM28" s="35">
        <f t="shared" si="17"/>
        <v>0</v>
      </c>
      <c r="AN28" s="34"/>
      <c r="AO28" s="35">
        <f t="shared" si="18"/>
        <v>0</v>
      </c>
      <c r="AP28" s="34"/>
      <c r="AQ28" s="35">
        <f t="shared" si="19"/>
        <v>0</v>
      </c>
      <c r="AR28" s="34"/>
      <c r="AS28" s="35">
        <f t="shared" si="20"/>
        <v>0</v>
      </c>
      <c r="AT28" s="34"/>
      <c r="AU28" s="35">
        <f t="shared" si="21"/>
        <v>0</v>
      </c>
      <c r="AV28" s="34"/>
      <c r="AW28" s="35">
        <f t="shared" si="22"/>
        <v>0</v>
      </c>
      <c r="AX28" s="34"/>
      <c r="AY28" s="35">
        <f t="shared" si="23"/>
        <v>0</v>
      </c>
      <c r="AZ28" s="34"/>
      <c r="BA28" s="35">
        <f t="shared" si="24"/>
        <v>0</v>
      </c>
      <c r="BB28" s="36">
        <f t="shared" si="25"/>
        <v>0</v>
      </c>
      <c r="BC28" s="105">
        <v>40533</v>
      </c>
      <c r="BD28" s="26">
        <v>26</v>
      </c>
    </row>
    <row r="29" spans="1:56" s="101" customFormat="1" x14ac:dyDescent="0.3">
      <c r="A29" s="80">
        <v>27</v>
      </c>
      <c r="B29" s="28" t="s">
        <v>39</v>
      </c>
      <c r="C29" s="29">
        <v>6.85</v>
      </c>
      <c r="D29" s="31"/>
      <c r="E29" s="32">
        <f t="shared" si="0"/>
        <v>0</v>
      </c>
      <c r="F29" s="31"/>
      <c r="G29" s="32">
        <f t="shared" si="1"/>
        <v>0</v>
      </c>
      <c r="H29" s="31"/>
      <c r="I29" s="32">
        <f t="shared" si="2"/>
        <v>0</v>
      </c>
      <c r="J29" s="32"/>
      <c r="K29" s="32">
        <f t="shared" si="3"/>
        <v>0</v>
      </c>
      <c r="L29" s="31"/>
      <c r="M29" s="32">
        <f t="shared" si="4"/>
        <v>0</v>
      </c>
      <c r="N29" s="31"/>
      <c r="O29" s="32">
        <f t="shared" si="5"/>
        <v>0</v>
      </c>
      <c r="P29" s="31"/>
      <c r="Q29" s="32">
        <f t="shared" si="6"/>
        <v>0</v>
      </c>
      <c r="R29" s="31"/>
      <c r="S29" s="32">
        <f t="shared" si="7"/>
        <v>0</v>
      </c>
      <c r="T29" s="31"/>
      <c r="U29" s="32">
        <f t="shared" si="8"/>
        <v>0</v>
      </c>
      <c r="V29" s="31"/>
      <c r="W29" s="32">
        <f t="shared" si="9"/>
        <v>0</v>
      </c>
      <c r="X29" s="31"/>
      <c r="Y29" s="32">
        <f t="shared" si="10"/>
        <v>0</v>
      </c>
      <c r="Z29" s="31"/>
      <c r="AA29" s="32">
        <f t="shared" si="11"/>
        <v>0</v>
      </c>
      <c r="AB29" s="31"/>
      <c r="AC29" s="32">
        <f t="shared" si="12"/>
        <v>0</v>
      </c>
      <c r="AD29" s="31"/>
      <c r="AE29" s="32">
        <f t="shared" si="13"/>
        <v>0</v>
      </c>
      <c r="AF29" s="31"/>
      <c r="AG29" s="32">
        <f t="shared" si="14"/>
        <v>0</v>
      </c>
      <c r="AH29" s="31"/>
      <c r="AI29" s="32">
        <f t="shared" si="15"/>
        <v>0</v>
      </c>
      <c r="AJ29" s="31"/>
      <c r="AK29" s="32">
        <f t="shared" si="16"/>
        <v>0</v>
      </c>
      <c r="AL29" s="31"/>
      <c r="AM29" s="32">
        <f t="shared" si="17"/>
        <v>0</v>
      </c>
      <c r="AN29" s="31"/>
      <c r="AO29" s="32">
        <f t="shared" si="18"/>
        <v>0</v>
      </c>
      <c r="AP29" s="31"/>
      <c r="AQ29" s="32">
        <f t="shared" si="19"/>
        <v>0</v>
      </c>
      <c r="AR29" s="31"/>
      <c r="AS29" s="32">
        <f t="shared" si="20"/>
        <v>0</v>
      </c>
      <c r="AT29" s="31"/>
      <c r="AU29" s="32">
        <f t="shared" si="21"/>
        <v>0</v>
      </c>
      <c r="AV29" s="31"/>
      <c r="AW29" s="32">
        <f t="shared" si="22"/>
        <v>0</v>
      </c>
      <c r="AX29" s="31"/>
      <c r="AY29" s="32">
        <f t="shared" si="23"/>
        <v>0</v>
      </c>
      <c r="AZ29" s="31"/>
      <c r="BA29" s="32">
        <f t="shared" si="24"/>
        <v>0</v>
      </c>
      <c r="BB29" s="33">
        <f t="shared" si="25"/>
        <v>0</v>
      </c>
      <c r="BC29" s="41">
        <v>41079</v>
      </c>
      <c r="BD29" s="30">
        <v>27</v>
      </c>
    </row>
    <row r="30" spans="1:56" s="101" customFormat="1" x14ac:dyDescent="0.3">
      <c r="A30" s="103">
        <v>28</v>
      </c>
      <c r="B30" s="104" t="s">
        <v>40</v>
      </c>
      <c r="C30" s="22">
        <v>6.85</v>
      </c>
      <c r="D30" s="34"/>
      <c r="E30" s="35">
        <f t="shared" si="0"/>
        <v>0</v>
      </c>
      <c r="F30" s="34"/>
      <c r="G30" s="35">
        <f t="shared" si="1"/>
        <v>0</v>
      </c>
      <c r="H30" s="34"/>
      <c r="I30" s="35">
        <f t="shared" si="2"/>
        <v>0</v>
      </c>
      <c r="J30" s="35"/>
      <c r="K30" s="35">
        <f t="shared" si="3"/>
        <v>0</v>
      </c>
      <c r="L30" s="34"/>
      <c r="M30" s="35">
        <f t="shared" si="4"/>
        <v>0</v>
      </c>
      <c r="N30" s="34"/>
      <c r="O30" s="35">
        <f t="shared" si="5"/>
        <v>0</v>
      </c>
      <c r="P30" s="34"/>
      <c r="Q30" s="35">
        <f t="shared" si="6"/>
        <v>0</v>
      </c>
      <c r="R30" s="34"/>
      <c r="S30" s="35">
        <f t="shared" si="7"/>
        <v>0</v>
      </c>
      <c r="T30" s="34"/>
      <c r="U30" s="35">
        <f t="shared" si="8"/>
        <v>0</v>
      </c>
      <c r="V30" s="34"/>
      <c r="W30" s="35">
        <f t="shared" si="9"/>
        <v>0</v>
      </c>
      <c r="X30" s="34"/>
      <c r="Y30" s="35">
        <f t="shared" si="10"/>
        <v>0</v>
      </c>
      <c r="Z30" s="34"/>
      <c r="AA30" s="35">
        <f t="shared" si="11"/>
        <v>0</v>
      </c>
      <c r="AB30" s="34"/>
      <c r="AC30" s="35">
        <f t="shared" si="12"/>
        <v>0</v>
      </c>
      <c r="AD30" s="34"/>
      <c r="AE30" s="35">
        <f t="shared" si="13"/>
        <v>0</v>
      </c>
      <c r="AF30" s="34"/>
      <c r="AG30" s="35">
        <f t="shared" si="14"/>
        <v>0</v>
      </c>
      <c r="AH30" s="34"/>
      <c r="AI30" s="35">
        <f t="shared" si="15"/>
        <v>0</v>
      </c>
      <c r="AJ30" s="34"/>
      <c r="AK30" s="35">
        <f t="shared" si="16"/>
        <v>0</v>
      </c>
      <c r="AL30" s="34"/>
      <c r="AM30" s="35">
        <f t="shared" si="17"/>
        <v>0</v>
      </c>
      <c r="AN30" s="34"/>
      <c r="AO30" s="35">
        <f t="shared" si="18"/>
        <v>0</v>
      </c>
      <c r="AP30" s="34"/>
      <c r="AQ30" s="35">
        <f t="shared" si="19"/>
        <v>0</v>
      </c>
      <c r="AR30" s="34"/>
      <c r="AS30" s="35">
        <f t="shared" si="20"/>
        <v>0</v>
      </c>
      <c r="AT30" s="34"/>
      <c r="AU30" s="35">
        <f t="shared" si="21"/>
        <v>0</v>
      </c>
      <c r="AV30" s="34"/>
      <c r="AW30" s="35">
        <f t="shared" si="22"/>
        <v>0</v>
      </c>
      <c r="AX30" s="34"/>
      <c r="AY30" s="35">
        <f t="shared" si="23"/>
        <v>0</v>
      </c>
      <c r="AZ30" s="34"/>
      <c r="BA30" s="35">
        <f t="shared" si="24"/>
        <v>0</v>
      </c>
      <c r="BB30" s="36">
        <f t="shared" si="25"/>
        <v>0</v>
      </c>
      <c r="BC30" s="105">
        <v>41718</v>
      </c>
      <c r="BD30" s="26">
        <v>28</v>
      </c>
    </row>
    <row r="31" spans="1:56" s="101" customFormat="1" x14ac:dyDescent="0.3">
      <c r="A31" s="80">
        <v>29</v>
      </c>
      <c r="B31" s="28" t="s">
        <v>50</v>
      </c>
      <c r="C31" s="29">
        <v>6.85</v>
      </c>
      <c r="D31" s="31"/>
      <c r="E31" s="32">
        <f t="shared" si="0"/>
        <v>0</v>
      </c>
      <c r="F31" s="31"/>
      <c r="G31" s="32">
        <f t="shared" si="1"/>
        <v>0</v>
      </c>
      <c r="H31" s="31"/>
      <c r="I31" s="32">
        <f t="shared" si="2"/>
        <v>0</v>
      </c>
      <c r="J31" s="32"/>
      <c r="K31" s="32">
        <f t="shared" si="3"/>
        <v>0</v>
      </c>
      <c r="L31" s="31"/>
      <c r="M31" s="32">
        <f t="shared" si="4"/>
        <v>0</v>
      </c>
      <c r="N31" s="31"/>
      <c r="O31" s="32">
        <f t="shared" si="5"/>
        <v>0</v>
      </c>
      <c r="P31" s="31"/>
      <c r="Q31" s="32">
        <f t="shared" si="6"/>
        <v>0</v>
      </c>
      <c r="R31" s="31"/>
      <c r="S31" s="32">
        <f t="shared" si="7"/>
        <v>0</v>
      </c>
      <c r="T31" s="31"/>
      <c r="U31" s="32">
        <f t="shared" si="8"/>
        <v>0</v>
      </c>
      <c r="V31" s="31"/>
      <c r="W31" s="32">
        <f t="shared" si="9"/>
        <v>0</v>
      </c>
      <c r="X31" s="31"/>
      <c r="Y31" s="32">
        <f t="shared" si="10"/>
        <v>0</v>
      </c>
      <c r="Z31" s="31"/>
      <c r="AA31" s="32">
        <f t="shared" si="11"/>
        <v>0</v>
      </c>
      <c r="AB31" s="31"/>
      <c r="AC31" s="32">
        <f t="shared" si="12"/>
        <v>0</v>
      </c>
      <c r="AD31" s="31"/>
      <c r="AE31" s="32">
        <f t="shared" si="13"/>
        <v>0</v>
      </c>
      <c r="AF31" s="31"/>
      <c r="AG31" s="32">
        <f t="shared" si="14"/>
        <v>0</v>
      </c>
      <c r="AH31" s="31"/>
      <c r="AI31" s="32">
        <f t="shared" si="15"/>
        <v>0</v>
      </c>
      <c r="AJ31" s="31"/>
      <c r="AK31" s="32">
        <f t="shared" si="16"/>
        <v>0</v>
      </c>
      <c r="AL31" s="31"/>
      <c r="AM31" s="32">
        <f t="shared" si="17"/>
        <v>0</v>
      </c>
      <c r="AN31" s="31"/>
      <c r="AO31" s="32">
        <f t="shared" si="18"/>
        <v>0</v>
      </c>
      <c r="AP31" s="31"/>
      <c r="AQ31" s="32">
        <f t="shared" si="19"/>
        <v>0</v>
      </c>
      <c r="AR31" s="31"/>
      <c r="AS31" s="32">
        <f t="shared" si="20"/>
        <v>0</v>
      </c>
      <c r="AT31" s="31"/>
      <c r="AU31" s="32">
        <f t="shared" si="21"/>
        <v>0</v>
      </c>
      <c r="AV31" s="31"/>
      <c r="AW31" s="32">
        <f t="shared" si="22"/>
        <v>0</v>
      </c>
      <c r="AX31" s="31"/>
      <c r="AY31" s="32">
        <f t="shared" si="23"/>
        <v>0</v>
      </c>
      <c r="AZ31" s="31"/>
      <c r="BA31" s="32">
        <f t="shared" si="24"/>
        <v>0</v>
      </c>
      <c r="BB31" s="33">
        <f t="shared" si="25"/>
        <v>0</v>
      </c>
      <c r="BC31" s="41">
        <v>41909</v>
      </c>
      <c r="BD31" s="30">
        <v>29</v>
      </c>
    </row>
    <row r="32" spans="1:56" s="101" customFormat="1" x14ac:dyDescent="0.3">
      <c r="A32" s="103">
        <v>30</v>
      </c>
      <c r="B32" s="104" t="s">
        <v>106</v>
      </c>
      <c r="C32" s="22">
        <v>4.6500000000000004</v>
      </c>
      <c r="D32" s="34"/>
      <c r="E32" s="35">
        <f t="shared" si="0"/>
        <v>0</v>
      </c>
      <c r="F32" s="34"/>
      <c r="G32" s="35">
        <f t="shared" si="1"/>
        <v>0</v>
      </c>
      <c r="H32" s="34"/>
      <c r="I32" s="35">
        <f t="shared" si="2"/>
        <v>0</v>
      </c>
      <c r="J32" s="35"/>
      <c r="K32" s="35">
        <f t="shared" si="3"/>
        <v>0</v>
      </c>
      <c r="L32" s="34"/>
      <c r="M32" s="35">
        <f t="shared" si="4"/>
        <v>0</v>
      </c>
      <c r="N32" s="34"/>
      <c r="O32" s="35">
        <f t="shared" si="5"/>
        <v>0</v>
      </c>
      <c r="P32" s="34"/>
      <c r="Q32" s="35">
        <f t="shared" si="6"/>
        <v>0</v>
      </c>
      <c r="R32" s="34"/>
      <c r="S32" s="35">
        <f t="shared" si="7"/>
        <v>0</v>
      </c>
      <c r="T32" s="34"/>
      <c r="U32" s="35">
        <f t="shared" si="8"/>
        <v>0</v>
      </c>
      <c r="V32" s="34"/>
      <c r="W32" s="35">
        <f t="shared" si="9"/>
        <v>0</v>
      </c>
      <c r="X32" s="34"/>
      <c r="Y32" s="35">
        <f t="shared" si="10"/>
        <v>0</v>
      </c>
      <c r="Z32" s="34"/>
      <c r="AA32" s="35">
        <f t="shared" si="11"/>
        <v>0</v>
      </c>
      <c r="AB32" s="34"/>
      <c r="AC32" s="35">
        <f t="shared" si="12"/>
        <v>0</v>
      </c>
      <c r="AD32" s="34"/>
      <c r="AE32" s="35">
        <f t="shared" si="13"/>
        <v>0</v>
      </c>
      <c r="AF32" s="34"/>
      <c r="AG32" s="35">
        <f t="shared" si="14"/>
        <v>0</v>
      </c>
      <c r="AH32" s="34"/>
      <c r="AI32" s="35">
        <f t="shared" si="15"/>
        <v>0</v>
      </c>
      <c r="AJ32" s="34"/>
      <c r="AK32" s="35">
        <f t="shared" si="16"/>
        <v>0</v>
      </c>
      <c r="AL32" s="34"/>
      <c r="AM32" s="35">
        <f t="shared" si="17"/>
        <v>0</v>
      </c>
      <c r="AN32" s="34"/>
      <c r="AO32" s="35">
        <f t="shared" si="18"/>
        <v>0</v>
      </c>
      <c r="AP32" s="34"/>
      <c r="AQ32" s="35">
        <f t="shared" si="19"/>
        <v>0</v>
      </c>
      <c r="AR32" s="34"/>
      <c r="AS32" s="35">
        <f t="shared" si="20"/>
        <v>0</v>
      </c>
      <c r="AT32" s="34"/>
      <c r="AU32" s="35">
        <f t="shared" si="21"/>
        <v>0</v>
      </c>
      <c r="AV32" s="34"/>
      <c r="AW32" s="35">
        <f t="shared" si="22"/>
        <v>0</v>
      </c>
      <c r="AX32" s="34"/>
      <c r="AY32" s="35">
        <f t="shared" si="23"/>
        <v>0</v>
      </c>
      <c r="AZ32" s="34"/>
      <c r="BA32" s="35">
        <f t="shared" si="24"/>
        <v>0</v>
      </c>
      <c r="BB32" s="36">
        <f t="shared" si="25"/>
        <v>0</v>
      </c>
      <c r="BC32" s="105">
        <v>7876</v>
      </c>
      <c r="BD32" s="26">
        <v>30</v>
      </c>
    </row>
    <row r="33" spans="1:56" s="101" customFormat="1" x14ac:dyDescent="0.3">
      <c r="A33" s="80">
        <v>31</v>
      </c>
      <c r="B33" s="28" t="s">
        <v>107</v>
      </c>
      <c r="C33" s="29">
        <v>5</v>
      </c>
      <c r="D33" s="31"/>
      <c r="E33" s="32">
        <f t="shared" si="0"/>
        <v>0</v>
      </c>
      <c r="F33" s="31"/>
      <c r="G33" s="32">
        <f t="shared" si="1"/>
        <v>0</v>
      </c>
      <c r="H33" s="31"/>
      <c r="I33" s="32">
        <f t="shared" si="2"/>
        <v>0</v>
      </c>
      <c r="J33" s="32"/>
      <c r="K33" s="32">
        <f t="shared" si="3"/>
        <v>0</v>
      </c>
      <c r="L33" s="31"/>
      <c r="M33" s="32">
        <f t="shared" si="4"/>
        <v>0</v>
      </c>
      <c r="N33" s="31"/>
      <c r="O33" s="32">
        <f t="shared" si="5"/>
        <v>0</v>
      </c>
      <c r="P33" s="31"/>
      <c r="Q33" s="32">
        <f t="shared" si="6"/>
        <v>0</v>
      </c>
      <c r="R33" s="31"/>
      <c r="S33" s="32">
        <f t="shared" si="7"/>
        <v>0</v>
      </c>
      <c r="T33" s="31"/>
      <c r="U33" s="32">
        <f t="shared" si="8"/>
        <v>0</v>
      </c>
      <c r="V33" s="31"/>
      <c r="W33" s="32">
        <f t="shared" si="9"/>
        <v>0</v>
      </c>
      <c r="X33" s="31"/>
      <c r="Y33" s="32">
        <f t="shared" si="10"/>
        <v>0</v>
      </c>
      <c r="Z33" s="31"/>
      <c r="AA33" s="32">
        <f t="shared" si="11"/>
        <v>0</v>
      </c>
      <c r="AB33" s="31"/>
      <c r="AC33" s="32">
        <f t="shared" si="12"/>
        <v>0</v>
      </c>
      <c r="AD33" s="31"/>
      <c r="AE33" s="32">
        <f t="shared" si="13"/>
        <v>0</v>
      </c>
      <c r="AF33" s="31"/>
      <c r="AG33" s="32">
        <f t="shared" si="14"/>
        <v>0</v>
      </c>
      <c r="AH33" s="31"/>
      <c r="AI33" s="32">
        <f t="shared" si="15"/>
        <v>0</v>
      </c>
      <c r="AJ33" s="31"/>
      <c r="AK33" s="32">
        <f t="shared" si="16"/>
        <v>0</v>
      </c>
      <c r="AL33" s="31"/>
      <c r="AM33" s="32">
        <f t="shared" si="17"/>
        <v>0</v>
      </c>
      <c r="AN33" s="31"/>
      <c r="AO33" s="32">
        <f t="shared" si="18"/>
        <v>0</v>
      </c>
      <c r="AP33" s="31"/>
      <c r="AQ33" s="32">
        <f t="shared" si="19"/>
        <v>0</v>
      </c>
      <c r="AR33" s="31"/>
      <c r="AS33" s="32">
        <f t="shared" si="20"/>
        <v>0</v>
      </c>
      <c r="AT33" s="31"/>
      <c r="AU33" s="32">
        <f t="shared" si="21"/>
        <v>0</v>
      </c>
      <c r="AV33" s="31"/>
      <c r="AW33" s="32">
        <f t="shared" si="22"/>
        <v>0</v>
      </c>
      <c r="AX33" s="31"/>
      <c r="AY33" s="32">
        <f t="shared" si="23"/>
        <v>0</v>
      </c>
      <c r="AZ33" s="31"/>
      <c r="BA33" s="32">
        <f t="shared" si="24"/>
        <v>0</v>
      </c>
      <c r="BB33" s="33">
        <f t="shared" si="25"/>
        <v>0</v>
      </c>
      <c r="BC33" s="41">
        <v>8982</v>
      </c>
      <c r="BD33" s="30">
        <v>31</v>
      </c>
    </row>
    <row r="34" spans="1:56" s="101" customFormat="1" x14ac:dyDescent="0.3">
      <c r="A34" s="103">
        <v>32</v>
      </c>
      <c r="B34" s="104" t="s">
        <v>41</v>
      </c>
      <c r="C34" s="22">
        <v>4</v>
      </c>
      <c r="D34" s="34"/>
      <c r="E34" s="35">
        <f t="shared" si="0"/>
        <v>0</v>
      </c>
      <c r="F34" s="34"/>
      <c r="G34" s="35">
        <f t="shared" si="1"/>
        <v>0</v>
      </c>
      <c r="H34" s="34"/>
      <c r="I34" s="35">
        <f t="shared" si="2"/>
        <v>0</v>
      </c>
      <c r="J34" s="35"/>
      <c r="K34" s="35">
        <f t="shared" si="3"/>
        <v>0</v>
      </c>
      <c r="L34" s="34"/>
      <c r="M34" s="35">
        <f t="shared" si="4"/>
        <v>0</v>
      </c>
      <c r="N34" s="34"/>
      <c r="O34" s="35">
        <f t="shared" si="5"/>
        <v>0</v>
      </c>
      <c r="P34" s="34"/>
      <c r="Q34" s="35">
        <f t="shared" si="6"/>
        <v>0</v>
      </c>
      <c r="R34" s="34"/>
      <c r="S34" s="35">
        <f t="shared" si="7"/>
        <v>0</v>
      </c>
      <c r="T34" s="34"/>
      <c r="U34" s="35">
        <f t="shared" si="8"/>
        <v>0</v>
      </c>
      <c r="V34" s="34"/>
      <c r="W34" s="35">
        <f t="shared" si="9"/>
        <v>0</v>
      </c>
      <c r="X34" s="34"/>
      <c r="Y34" s="35">
        <f t="shared" si="10"/>
        <v>0</v>
      </c>
      <c r="Z34" s="34"/>
      <c r="AA34" s="35">
        <f t="shared" si="11"/>
        <v>0</v>
      </c>
      <c r="AB34" s="34"/>
      <c r="AC34" s="35">
        <f t="shared" si="12"/>
        <v>0</v>
      </c>
      <c r="AD34" s="34"/>
      <c r="AE34" s="35">
        <f t="shared" si="13"/>
        <v>0</v>
      </c>
      <c r="AF34" s="34"/>
      <c r="AG34" s="35">
        <f t="shared" si="14"/>
        <v>0</v>
      </c>
      <c r="AH34" s="34"/>
      <c r="AI34" s="35">
        <f t="shared" si="15"/>
        <v>0</v>
      </c>
      <c r="AJ34" s="34"/>
      <c r="AK34" s="35">
        <f t="shared" si="16"/>
        <v>0</v>
      </c>
      <c r="AL34" s="34"/>
      <c r="AM34" s="35">
        <f t="shared" si="17"/>
        <v>0</v>
      </c>
      <c r="AN34" s="34"/>
      <c r="AO34" s="35">
        <f t="shared" si="18"/>
        <v>0</v>
      </c>
      <c r="AP34" s="34"/>
      <c r="AQ34" s="35">
        <f t="shared" si="19"/>
        <v>0</v>
      </c>
      <c r="AR34" s="34"/>
      <c r="AS34" s="35">
        <f t="shared" si="20"/>
        <v>0</v>
      </c>
      <c r="AT34" s="34"/>
      <c r="AU34" s="35">
        <f t="shared" si="21"/>
        <v>0</v>
      </c>
      <c r="AV34" s="34"/>
      <c r="AW34" s="35">
        <f t="shared" si="22"/>
        <v>0</v>
      </c>
      <c r="AX34" s="34"/>
      <c r="AY34" s="35">
        <f t="shared" si="23"/>
        <v>0</v>
      </c>
      <c r="AZ34" s="34"/>
      <c r="BA34" s="35">
        <f t="shared" si="24"/>
        <v>0</v>
      </c>
      <c r="BB34" s="36">
        <f t="shared" si="25"/>
        <v>0</v>
      </c>
      <c r="BC34" s="105">
        <v>40668</v>
      </c>
      <c r="BD34" s="26">
        <v>32</v>
      </c>
    </row>
    <row r="35" spans="1:56" s="101" customFormat="1" x14ac:dyDescent="0.3">
      <c r="A35" s="80">
        <v>33</v>
      </c>
      <c r="B35" s="28" t="s">
        <v>21</v>
      </c>
      <c r="C35" s="29">
        <v>4</v>
      </c>
      <c r="D35" s="31"/>
      <c r="E35" s="32">
        <f t="shared" si="0"/>
        <v>0</v>
      </c>
      <c r="F35" s="31"/>
      <c r="G35" s="32">
        <f t="shared" si="1"/>
        <v>0</v>
      </c>
      <c r="H35" s="31"/>
      <c r="I35" s="32">
        <f t="shared" si="2"/>
        <v>0</v>
      </c>
      <c r="J35" s="32"/>
      <c r="K35" s="32">
        <f t="shared" si="3"/>
        <v>0</v>
      </c>
      <c r="L35" s="31"/>
      <c r="M35" s="32">
        <f t="shared" si="4"/>
        <v>0</v>
      </c>
      <c r="N35" s="31"/>
      <c r="O35" s="32">
        <f t="shared" si="5"/>
        <v>0</v>
      </c>
      <c r="P35" s="31"/>
      <c r="Q35" s="32">
        <f t="shared" si="6"/>
        <v>0</v>
      </c>
      <c r="R35" s="31"/>
      <c r="S35" s="32">
        <f t="shared" si="7"/>
        <v>0</v>
      </c>
      <c r="T35" s="31"/>
      <c r="U35" s="32">
        <f t="shared" si="8"/>
        <v>0</v>
      </c>
      <c r="V35" s="31"/>
      <c r="W35" s="32">
        <f t="shared" si="9"/>
        <v>0</v>
      </c>
      <c r="X35" s="31"/>
      <c r="Y35" s="32">
        <f t="shared" si="10"/>
        <v>0</v>
      </c>
      <c r="Z35" s="31"/>
      <c r="AA35" s="32">
        <f t="shared" si="11"/>
        <v>0</v>
      </c>
      <c r="AB35" s="31"/>
      <c r="AC35" s="32">
        <f t="shared" si="12"/>
        <v>0</v>
      </c>
      <c r="AD35" s="31"/>
      <c r="AE35" s="32">
        <f t="shared" si="13"/>
        <v>0</v>
      </c>
      <c r="AF35" s="31"/>
      <c r="AG35" s="32">
        <f t="shared" si="14"/>
        <v>0</v>
      </c>
      <c r="AH35" s="31"/>
      <c r="AI35" s="32">
        <f t="shared" si="15"/>
        <v>0</v>
      </c>
      <c r="AJ35" s="31"/>
      <c r="AK35" s="32">
        <f t="shared" si="16"/>
        <v>0</v>
      </c>
      <c r="AL35" s="31"/>
      <c r="AM35" s="32">
        <f t="shared" si="17"/>
        <v>0</v>
      </c>
      <c r="AN35" s="31"/>
      <c r="AO35" s="32">
        <f t="shared" si="18"/>
        <v>0</v>
      </c>
      <c r="AP35" s="31"/>
      <c r="AQ35" s="32">
        <f t="shared" si="19"/>
        <v>0</v>
      </c>
      <c r="AR35" s="31"/>
      <c r="AS35" s="32">
        <f t="shared" si="20"/>
        <v>0</v>
      </c>
      <c r="AT35" s="31"/>
      <c r="AU35" s="32">
        <f t="shared" si="21"/>
        <v>0</v>
      </c>
      <c r="AV35" s="31"/>
      <c r="AW35" s="32">
        <f t="shared" si="22"/>
        <v>0</v>
      </c>
      <c r="AX35" s="31"/>
      <c r="AY35" s="32">
        <f t="shared" si="23"/>
        <v>0</v>
      </c>
      <c r="AZ35" s="31"/>
      <c r="BA35" s="32">
        <f t="shared" si="24"/>
        <v>0</v>
      </c>
      <c r="BB35" s="33">
        <f t="shared" si="25"/>
        <v>0</v>
      </c>
      <c r="BC35" s="41">
        <v>40684</v>
      </c>
      <c r="BD35" s="30">
        <v>33</v>
      </c>
    </row>
    <row r="36" spans="1:56" s="101" customFormat="1" x14ac:dyDescent="0.3">
      <c r="A36" s="103">
        <v>34</v>
      </c>
      <c r="B36" s="104" t="s">
        <v>22</v>
      </c>
      <c r="C36" s="22">
        <v>4.55</v>
      </c>
      <c r="D36" s="34"/>
      <c r="E36" s="35">
        <f t="shared" si="0"/>
        <v>0</v>
      </c>
      <c r="F36" s="34"/>
      <c r="G36" s="35">
        <f t="shared" si="1"/>
        <v>0</v>
      </c>
      <c r="H36" s="34"/>
      <c r="I36" s="35">
        <f t="shared" si="2"/>
        <v>0</v>
      </c>
      <c r="J36" s="35"/>
      <c r="K36" s="35">
        <f t="shared" si="3"/>
        <v>0</v>
      </c>
      <c r="L36" s="34"/>
      <c r="M36" s="35">
        <f t="shared" si="4"/>
        <v>0</v>
      </c>
      <c r="N36" s="34"/>
      <c r="O36" s="35">
        <f t="shared" si="5"/>
        <v>0</v>
      </c>
      <c r="P36" s="34"/>
      <c r="Q36" s="35">
        <f t="shared" si="6"/>
        <v>0</v>
      </c>
      <c r="R36" s="34"/>
      <c r="S36" s="35">
        <f t="shared" si="7"/>
        <v>0</v>
      </c>
      <c r="T36" s="34"/>
      <c r="U36" s="35">
        <f t="shared" si="8"/>
        <v>0</v>
      </c>
      <c r="V36" s="34"/>
      <c r="W36" s="35">
        <f t="shared" si="9"/>
        <v>0</v>
      </c>
      <c r="X36" s="34"/>
      <c r="Y36" s="35">
        <f t="shared" si="10"/>
        <v>0</v>
      </c>
      <c r="Z36" s="34"/>
      <c r="AA36" s="35">
        <f t="shared" si="11"/>
        <v>0</v>
      </c>
      <c r="AB36" s="34"/>
      <c r="AC36" s="35">
        <f t="shared" si="12"/>
        <v>0</v>
      </c>
      <c r="AD36" s="34"/>
      <c r="AE36" s="35">
        <f t="shared" si="13"/>
        <v>0</v>
      </c>
      <c r="AF36" s="34"/>
      <c r="AG36" s="35">
        <f t="shared" si="14"/>
        <v>0</v>
      </c>
      <c r="AH36" s="34"/>
      <c r="AI36" s="35">
        <f t="shared" si="15"/>
        <v>0</v>
      </c>
      <c r="AJ36" s="34"/>
      <c r="AK36" s="35">
        <f t="shared" si="16"/>
        <v>0</v>
      </c>
      <c r="AL36" s="34"/>
      <c r="AM36" s="35">
        <f t="shared" si="17"/>
        <v>0</v>
      </c>
      <c r="AN36" s="34"/>
      <c r="AO36" s="35">
        <f t="shared" si="18"/>
        <v>0</v>
      </c>
      <c r="AP36" s="34"/>
      <c r="AQ36" s="35">
        <f t="shared" si="19"/>
        <v>0</v>
      </c>
      <c r="AR36" s="34"/>
      <c r="AS36" s="35">
        <f t="shared" si="20"/>
        <v>0</v>
      </c>
      <c r="AT36" s="34"/>
      <c r="AU36" s="35">
        <f t="shared" si="21"/>
        <v>0</v>
      </c>
      <c r="AV36" s="34"/>
      <c r="AW36" s="35">
        <f t="shared" si="22"/>
        <v>0</v>
      </c>
      <c r="AX36" s="34"/>
      <c r="AY36" s="35">
        <f t="shared" si="23"/>
        <v>0</v>
      </c>
      <c r="AZ36" s="34"/>
      <c r="BA36" s="35">
        <f t="shared" si="24"/>
        <v>0</v>
      </c>
      <c r="BB36" s="36">
        <f t="shared" si="25"/>
        <v>0</v>
      </c>
      <c r="BC36" s="105">
        <v>40683</v>
      </c>
      <c r="BD36" s="26">
        <v>34</v>
      </c>
    </row>
    <row r="37" spans="1:56" s="101" customFormat="1" x14ac:dyDescent="0.3">
      <c r="A37" s="80">
        <v>35</v>
      </c>
      <c r="B37" s="28" t="s">
        <v>42</v>
      </c>
      <c r="C37" s="29">
        <v>4.5</v>
      </c>
      <c r="D37" s="31"/>
      <c r="E37" s="32">
        <f t="shared" si="0"/>
        <v>0</v>
      </c>
      <c r="F37" s="31"/>
      <c r="G37" s="32">
        <f t="shared" si="1"/>
        <v>0</v>
      </c>
      <c r="H37" s="31"/>
      <c r="I37" s="32">
        <f t="shared" si="2"/>
        <v>0</v>
      </c>
      <c r="J37" s="32"/>
      <c r="K37" s="32">
        <f t="shared" si="3"/>
        <v>0</v>
      </c>
      <c r="L37" s="31"/>
      <c r="M37" s="32">
        <f t="shared" si="4"/>
        <v>0</v>
      </c>
      <c r="N37" s="31"/>
      <c r="O37" s="32">
        <f t="shared" si="5"/>
        <v>0</v>
      </c>
      <c r="P37" s="31"/>
      <c r="Q37" s="32">
        <f t="shared" si="6"/>
        <v>0</v>
      </c>
      <c r="R37" s="31"/>
      <c r="S37" s="32">
        <f t="shared" si="7"/>
        <v>0</v>
      </c>
      <c r="T37" s="31"/>
      <c r="U37" s="32">
        <f t="shared" si="8"/>
        <v>0</v>
      </c>
      <c r="V37" s="31"/>
      <c r="W37" s="32">
        <f t="shared" si="9"/>
        <v>0</v>
      </c>
      <c r="X37" s="31"/>
      <c r="Y37" s="32">
        <f t="shared" si="10"/>
        <v>0</v>
      </c>
      <c r="Z37" s="31"/>
      <c r="AA37" s="32">
        <f t="shared" si="11"/>
        <v>0</v>
      </c>
      <c r="AB37" s="31"/>
      <c r="AC37" s="32">
        <f t="shared" si="12"/>
        <v>0</v>
      </c>
      <c r="AD37" s="31"/>
      <c r="AE37" s="32">
        <f t="shared" si="13"/>
        <v>0</v>
      </c>
      <c r="AF37" s="31"/>
      <c r="AG37" s="32">
        <f t="shared" si="14"/>
        <v>0</v>
      </c>
      <c r="AH37" s="31"/>
      <c r="AI37" s="32">
        <f t="shared" si="15"/>
        <v>0</v>
      </c>
      <c r="AJ37" s="31"/>
      <c r="AK37" s="32">
        <f t="shared" si="16"/>
        <v>0</v>
      </c>
      <c r="AL37" s="31"/>
      <c r="AM37" s="32">
        <f t="shared" si="17"/>
        <v>0</v>
      </c>
      <c r="AN37" s="31"/>
      <c r="AO37" s="32">
        <f t="shared" si="18"/>
        <v>0</v>
      </c>
      <c r="AP37" s="31"/>
      <c r="AQ37" s="32">
        <f t="shared" si="19"/>
        <v>0</v>
      </c>
      <c r="AR37" s="31"/>
      <c r="AS37" s="32">
        <f t="shared" si="20"/>
        <v>0</v>
      </c>
      <c r="AT37" s="31"/>
      <c r="AU37" s="32">
        <f t="shared" si="21"/>
        <v>0</v>
      </c>
      <c r="AV37" s="31"/>
      <c r="AW37" s="32">
        <f t="shared" si="22"/>
        <v>0</v>
      </c>
      <c r="AX37" s="31"/>
      <c r="AY37" s="32">
        <f t="shared" si="23"/>
        <v>0</v>
      </c>
      <c r="AZ37" s="31"/>
      <c r="BA37" s="32">
        <f t="shared" si="24"/>
        <v>0</v>
      </c>
      <c r="BB37" s="33">
        <f t="shared" si="25"/>
        <v>0</v>
      </c>
      <c r="BC37" s="41">
        <v>41078</v>
      </c>
      <c r="BD37" s="30">
        <v>35</v>
      </c>
    </row>
    <row r="38" spans="1:56" s="101" customFormat="1" x14ac:dyDescent="0.3">
      <c r="A38" s="103">
        <v>36</v>
      </c>
      <c r="B38" s="104" t="s">
        <v>23</v>
      </c>
      <c r="C38" s="22">
        <v>4.05</v>
      </c>
      <c r="D38" s="34"/>
      <c r="E38" s="35">
        <f t="shared" si="0"/>
        <v>0</v>
      </c>
      <c r="F38" s="34"/>
      <c r="G38" s="35">
        <f t="shared" si="1"/>
        <v>0</v>
      </c>
      <c r="H38" s="34"/>
      <c r="I38" s="35">
        <f t="shared" si="2"/>
        <v>0</v>
      </c>
      <c r="J38" s="35"/>
      <c r="K38" s="35">
        <f t="shared" si="3"/>
        <v>0</v>
      </c>
      <c r="L38" s="34"/>
      <c r="M38" s="35">
        <f t="shared" si="4"/>
        <v>0</v>
      </c>
      <c r="N38" s="34"/>
      <c r="O38" s="35">
        <f t="shared" si="5"/>
        <v>0</v>
      </c>
      <c r="P38" s="34"/>
      <c r="Q38" s="35">
        <f t="shared" si="6"/>
        <v>0</v>
      </c>
      <c r="R38" s="34"/>
      <c r="S38" s="35">
        <f t="shared" si="7"/>
        <v>0</v>
      </c>
      <c r="T38" s="34"/>
      <c r="U38" s="35">
        <f t="shared" si="8"/>
        <v>0</v>
      </c>
      <c r="V38" s="34"/>
      <c r="W38" s="35">
        <f t="shared" si="9"/>
        <v>0</v>
      </c>
      <c r="X38" s="34"/>
      <c r="Y38" s="35">
        <f t="shared" si="10"/>
        <v>0</v>
      </c>
      <c r="Z38" s="34"/>
      <c r="AA38" s="35">
        <f t="shared" si="11"/>
        <v>0</v>
      </c>
      <c r="AB38" s="34"/>
      <c r="AC38" s="35">
        <f t="shared" si="12"/>
        <v>0</v>
      </c>
      <c r="AD38" s="34"/>
      <c r="AE38" s="35">
        <f t="shared" si="13"/>
        <v>0</v>
      </c>
      <c r="AF38" s="34"/>
      <c r="AG38" s="35">
        <f t="shared" si="14"/>
        <v>0</v>
      </c>
      <c r="AH38" s="34"/>
      <c r="AI38" s="35">
        <f t="shared" si="15"/>
        <v>0</v>
      </c>
      <c r="AJ38" s="34"/>
      <c r="AK38" s="35">
        <f t="shared" si="16"/>
        <v>0</v>
      </c>
      <c r="AL38" s="34"/>
      <c r="AM38" s="35">
        <f t="shared" si="17"/>
        <v>0</v>
      </c>
      <c r="AN38" s="34"/>
      <c r="AO38" s="35">
        <f t="shared" si="18"/>
        <v>0</v>
      </c>
      <c r="AP38" s="34"/>
      <c r="AQ38" s="35">
        <f t="shared" si="19"/>
        <v>0</v>
      </c>
      <c r="AR38" s="34"/>
      <c r="AS38" s="35">
        <f t="shared" si="20"/>
        <v>0</v>
      </c>
      <c r="AT38" s="34"/>
      <c r="AU38" s="35">
        <f t="shared" si="21"/>
        <v>0</v>
      </c>
      <c r="AV38" s="34"/>
      <c r="AW38" s="35">
        <f t="shared" si="22"/>
        <v>0</v>
      </c>
      <c r="AX38" s="34"/>
      <c r="AY38" s="35">
        <f t="shared" si="23"/>
        <v>0</v>
      </c>
      <c r="AZ38" s="34"/>
      <c r="BA38" s="35">
        <f t="shared" si="24"/>
        <v>0</v>
      </c>
      <c r="BB38" s="36">
        <f t="shared" si="25"/>
        <v>0</v>
      </c>
      <c r="BC38" s="105">
        <v>42037</v>
      </c>
      <c r="BD38" s="26">
        <v>36</v>
      </c>
    </row>
    <row r="39" spans="1:56" s="101" customFormat="1" x14ac:dyDescent="0.3">
      <c r="A39" s="80">
        <v>37</v>
      </c>
      <c r="B39" s="28" t="s">
        <v>24</v>
      </c>
      <c r="C39" s="29">
        <v>4.05</v>
      </c>
      <c r="D39" s="31"/>
      <c r="E39" s="32">
        <f t="shared" si="0"/>
        <v>0</v>
      </c>
      <c r="F39" s="31"/>
      <c r="G39" s="32">
        <f t="shared" si="1"/>
        <v>0</v>
      </c>
      <c r="H39" s="31"/>
      <c r="I39" s="32">
        <f t="shared" si="2"/>
        <v>0</v>
      </c>
      <c r="J39" s="32"/>
      <c r="K39" s="32">
        <f t="shared" si="3"/>
        <v>0</v>
      </c>
      <c r="L39" s="31"/>
      <c r="M39" s="32">
        <f t="shared" si="4"/>
        <v>0</v>
      </c>
      <c r="N39" s="31"/>
      <c r="O39" s="32">
        <f t="shared" si="5"/>
        <v>0</v>
      </c>
      <c r="P39" s="31"/>
      <c r="Q39" s="32">
        <f t="shared" si="6"/>
        <v>0</v>
      </c>
      <c r="R39" s="31"/>
      <c r="S39" s="32">
        <f t="shared" si="7"/>
        <v>0</v>
      </c>
      <c r="T39" s="31"/>
      <c r="U39" s="32">
        <f t="shared" si="8"/>
        <v>0</v>
      </c>
      <c r="V39" s="31"/>
      <c r="W39" s="32">
        <f t="shared" si="9"/>
        <v>0</v>
      </c>
      <c r="X39" s="31"/>
      <c r="Y39" s="32">
        <f t="shared" si="10"/>
        <v>0</v>
      </c>
      <c r="Z39" s="31"/>
      <c r="AA39" s="32">
        <f t="shared" si="11"/>
        <v>0</v>
      </c>
      <c r="AB39" s="31"/>
      <c r="AC39" s="32">
        <f t="shared" si="12"/>
        <v>0</v>
      </c>
      <c r="AD39" s="31"/>
      <c r="AE39" s="32">
        <f t="shared" si="13"/>
        <v>0</v>
      </c>
      <c r="AF39" s="31"/>
      <c r="AG39" s="32">
        <f t="shared" si="14"/>
        <v>0</v>
      </c>
      <c r="AH39" s="31"/>
      <c r="AI39" s="32">
        <f t="shared" si="15"/>
        <v>0</v>
      </c>
      <c r="AJ39" s="31"/>
      <c r="AK39" s="32">
        <f t="shared" si="16"/>
        <v>0</v>
      </c>
      <c r="AL39" s="31"/>
      <c r="AM39" s="32">
        <f t="shared" si="17"/>
        <v>0</v>
      </c>
      <c r="AN39" s="31"/>
      <c r="AO39" s="32">
        <f t="shared" si="18"/>
        <v>0</v>
      </c>
      <c r="AP39" s="31"/>
      <c r="AQ39" s="32">
        <f t="shared" si="19"/>
        <v>0</v>
      </c>
      <c r="AR39" s="31"/>
      <c r="AS39" s="32">
        <f t="shared" si="20"/>
        <v>0</v>
      </c>
      <c r="AT39" s="31"/>
      <c r="AU39" s="32">
        <f t="shared" si="21"/>
        <v>0</v>
      </c>
      <c r="AV39" s="31"/>
      <c r="AW39" s="32">
        <f t="shared" si="22"/>
        <v>0</v>
      </c>
      <c r="AX39" s="31"/>
      <c r="AY39" s="32">
        <f t="shared" si="23"/>
        <v>0</v>
      </c>
      <c r="AZ39" s="31"/>
      <c r="BA39" s="32">
        <f t="shared" si="24"/>
        <v>0</v>
      </c>
      <c r="BB39" s="33">
        <f t="shared" si="25"/>
        <v>0</v>
      </c>
      <c r="BC39" s="41">
        <v>41831</v>
      </c>
      <c r="BD39" s="30">
        <v>37</v>
      </c>
    </row>
    <row r="40" spans="1:56" s="101" customFormat="1" x14ac:dyDescent="0.3">
      <c r="A40" s="103">
        <v>38</v>
      </c>
      <c r="B40" s="104" t="s">
        <v>20</v>
      </c>
      <c r="C40" s="22">
        <v>4.0999999999999996</v>
      </c>
      <c r="D40" s="34"/>
      <c r="E40" s="35">
        <f t="shared" si="0"/>
        <v>0</v>
      </c>
      <c r="F40" s="34"/>
      <c r="G40" s="35">
        <f t="shared" si="1"/>
        <v>0</v>
      </c>
      <c r="H40" s="34"/>
      <c r="I40" s="35">
        <f t="shared" si="2"/>
        <v>0</v>
      </c>
      <c r="J40" s="35"/>
      <c r="K40" s="35">
        <f t="shared" si="3"/>
        <v>0</v>
      </c>
      <c r="L40" s="34"/>
      <c r="M40" s="35">
        <f t="shared" si="4"/>
        <v>0</v>
      </c>
      <c r="N40" s="34"/>
      <c r="O40" s="35">
        <f t="shared" si="5"/>
        <v>0</v>
      </c>
      <c r="P40" s="34"/>
      <c r="Q40" s="35">
        <f t="shared" si="6"/>
        <v>0</v>
      </c>
      <c r="R40" s="34"/>
      <c r="S40" s="35">
        <f t="shared" si="7"/>
        <v>0</v>
      </c>
      <c r="T40" s="34"/>
      <c r="U40" s="35">
        <f t="shared" si="8"/>
        <v>0</v>
      </c>
      <c r="V40" s="34"/>
      <c r="W40" s="35">
        <f t="shared" si="9"/>
        <v>0</v>
      </c>
      <c r="X40" s="34"/>
      <c r="Y40" s="35">
        <f t="shared" si="10"/>
        <v>0</v>
      </c>
      <c r="Z40" s="34"/>
      <c r="AA40" s="35">
        <f t="shared" si="11"/>
        <v>0</v>
      </c>
      <c r="AB40" s="34"/>
      <c r="AC40" s="35">
        <f t="shared" si="12"/>
        <v>0</v>
      </c>
      <c r="AD40" s="34"/>
      <c r="AE40" s="35">
        <f t="shared" si="13"/>
        <v>0</v>
      </c>
      <c r="AF40" s="34"/>
      <c r="AG40" s="35">
        <f t="shared" si="14"/>
        <v>0</v>
      </c>
      <c r="AH40" s="34"/>
      <c r="AI40" s="35">
        <f t="shared" si="15"/>
        <v>0</v>
      </c>
      <c r="AJ40" s="34"/>
      <c r="AK40" s="35">
        <f t="shared" si="16"/>
        <v>0</v>
      </c>
      <c r="AL40" s="34"/>
      <c r="AM40" s="35">
        <f t="shared" si="17"/>
        <v>0</v>
      </c>
      <c r="AN40" s="34"/>
      <c r="AO40" s="35">
        <f t="shared" si="18"/>
        <v>0</v>
      </c>
      <c r="AP40" s="34"/>
      <c r="AQ40" s="35">
        <f t="shared" si="19"/>
        <v>0</v>
      </c>
      <c r="AR40" s="34"/>
      <c r="AS40" s="35">
        <f t="shared" si="20"/>
        <v>0</v>
      </c>
      <c r="AT40" s="34"/>
      <c r="AU40" s="35">
        <f t="shared" si="21"/>
        <v>0</v>
      </c>
      <c r="AV40" s="34"/>
      <c r="AW40" s="35">
        <f t="shared" si="22"/>
        <v>0</v>
      </c>
      <c r="AX40" s="34"/>
      <c r="AY40" s="35">
        <f t="shared" si="23"/>
        <v>0</v>
      </c>
      <c r="AZ40" s="34"/>
      <c r="BA40" s="35">
        <f t="shared" si="24"/>
        <v>0</v>
      </c>
      <c r="BB40" s="36">
        <f t="shared" si="25"/>
        <v>0</v>
      </c>
      <c r="BC40" s="105">
        <v>40498</v>
      </c>
      <c r="BD40" s="26">
        <v>38</v>
      </c>
    </row>
    <row r="41" spans="1:56" s="101" customFormat="1" x14ac:dyDescent="0.3">
      <c r="A41" s="80">
        <v>39</v>
      </c>
      <c r="B41" s="28" t="s">
        <v>19</v>
      </c>
      <c r="C41" s="29">
        <v>4.0999999999999996</v>
      </c>
      <c r="D41" s="31"/>
      <c r="E41" s="32">
        <f t="shared" si="0"/>
        <v>0</v>
      </c>
      <c r="F41" s="31"/>
      <c r="G41" s="32">
        <f t="shared" si="1"/>
        <v>0</v>
      </c>
      <c r="H41" s="31"/>
      <c r="I41" s="32">
        <f t="shared" si="2"/>
        <v>0</v>
      </c>
      <c r="J41" s="32"/>
      <c r="K41" s="32">
        <f t="shared" si="3"/>
        <v>0</v>
      </c>
      <c r="L41" s="31"/>
      <c r="M41" s="32">
        <f t="shared" si="4"/>
        <v>0</v>
      </c>
      <c r="N41" s="31"/>
      <c r="O41" s="32">
        <f t="shared" si="5"/>
        <v>0</v>
      </c>
      <c r="P41" s="31"/>
      <c r="Q41" s="32">
        <f t="shared" si="6"/>
        <v>0</v>
      </c>
      <c r="R41" s="31"/>
      <c r="S41" s="32">
        <f t="shared" si="7"/>
        <v>0</v>
      </c>
      <c r="T41" s="31"/>
      <c r="U41" s="32">
        <f t="shared" si="8"/>
        <v>0</v>
      </c>
      <c r="V41" s="31"/>
      <c r="W41" s="32">
        <f t="shared" si="9"/>
        <v>0</v>
      </c>
      <c r="X41" s="31"/>
      <c r="Y41" s="32">
        <f t="shared" si="10"/>
        <v>0</v>
      </c>
      <c r="Z41" s="31"/>
      <c r="AA41" s="32">
        <f t="shared" si="11"/>
        <v>0</v>
      </c>
      <c r="AB41" s="31"/>
      <c r="AC41" s="32">
        <f t="shared" si="12"/>
        <v>0</v>
      </c>
      <c r="AD41" s="31"/>
      <c r="AE41" s="32">
        <f t="shared" si="13"/>
        <v>0</v>
      </c>
      <c r="AF41" s="31"/>
      <c r="AG41" s="32">
        <f t="shared" si="14"/>
        <v>0</v>
      </c>
      <c r="AH41" s="31"/>
      <c r="AI41" s="32">
        <f t="shared" si="15"/>
        <v>0</v>
      </c>
      <c r="AJ41" s="31"/>
      <c r="AK41" s="32">
        <f t="shared" si="16"/>
        <v>0</v>
      </c>
      <c r="AL41" s="31"/>
      <c r="AM41" s="32">
        <f t="shared" si="17"/>
        <v>0</v>
      </c>
      <c r="AN41" s="31"/>
      <c r="AO41" s="32">
        <f t="shared" si="18"/>
        <v>0</v>
      </c>
      <c r="AP41" s="31"/>
      <c r="AQ41" s="32">
        <f t="shared" si="19"/>
        <v>0</v>
      </c>
      <c r="AR41" s="31"/>
      <c r="AS41" s="32">
        <f t="shared" si="20"/>
        <v>0</v>
      </c>
      <c r="AT41" s="31"/>
      <c r="AU41" s="32">
        <f t="shared" si="21"/>
        <v>0</v>
      </c>
      <c r="AV41" s="31"/>
      <c r="AW41" s="32">
        <f t="shared" si="22"/>
        <v>0</v>
      </c>
      <c r="AX41" s="31"/>
      <c r="AY41" s="32">
        <f t="shared" si="23"/>
        <v>0</v>
      </c>
      <c r="AZ41" s="31"/>
      <c r="BA41" s="32">
        <f t="shared" si="24"/>
        <v>0</v>
      </c>
      <c r="BB41" s="33">
        <f t="shared" si="25"/>
        <v>0</v>
      </c>
      <c r="BC41" s="41">
        <v>40679</v>
      </c>
      <c r="BD41" s="30">
        <v>39</v>
      </c>
    </row>
    <row r="42" spans="1:56" s="101" customFormat="1" x14ac:dyDescent="0.3">
      <c r="A42" s="103">
        <v>40</v>
      </c>
      <c r="B42" s="104" t="s">
        <v>49</v>
      </c>
      <c r="C42" s="22">
        <v>4.0999999999999996</v>
      </c>
      <c r="D42" s="34"/>
      <c r="E42" s="35">
        <f t="shared" si="0"/>
        <v>0</v>
      </c>
      <c r="F42" s="34"/>
      <c r="G42" s="35">
        <f t="shared" si="1"/>
        <v>0</v>
      </c>
      <c r="H42" s="34"/>
      <c r="I42" s="35">
        <f t="shared" si="2"/>
        <v>0</v>
      </c>
      <c r="J42" s="35"/>
      <c r="K42" s="35">
        <f t="shared" si="3"/>
        <v>0</v>
      </c>
      <c r="L42" s="34"/>
      <c r="M42" s="35">
        <f t="shared" si="4"/>
        <v>0</v>
      </c>
      <c r="N42" s="34"/>
      <c r="O42" s="35">
        <f t="shared" si="5"/>
        <v>0</v>
      </c>
      <c r="P42" s="34"/>
      <c r="Q42" s="35">
        <f t="shared" si="6"/>
        <v>0</v>
      </c>
      <c r="R42" s="34"/>
      <c r="S42" s="35">
        <f t="shared" si="7"/>
        <v>0</v>
      </c>
      <c r="T42" s="34"/>
      <c r="U42" s="35">
        <f t="shared" si="8"/>
        <v>0</v>
      </c>
      <c r="V42" s="34"/>
      <c r="W42" s="35">
        <f t="shared" si="9"/>
        <v>0</v>
      </c>
      <c r="X42" s="34"/>
      <c r="Y42" s="35">
        <f t="shared" si="10"/>
        <v>0</v>
      </c>
      <c r="Z42" s="34"/>
      <c r="AA42" s="35">
        <f t="shared" si="11"/>
        <v>0</v>
      </c>
      <c r="AB42" s="34"/>
      <c r="AC42" s="35">
        <f t="shared" si="12"/>
        <v>0</v>
      </c>
      <c r="AD42" s="34"/>
      <c r="AE42" s="35">
        <f t="shared" si="13"/>
        <v>0</v>
      </c>
      <c r="AF42" s="34"/>
      <c r="AG42" s="35">
        <f t="shared" si="14"/>
        <v>0</v>
      </c>
      <c r="AH42" s="34"/>
      <c r="AI42" s="35">
        <f t="shared" si="15"/>
        <v>0</v>
      </c>
      <c r="AJ42" s="34"/>
      <c r="AK42" s="35">
        <f t="shared" si="16"/>
        <v>0</v>
      </c>
      <c r="AL42" s="34"/>
      <c r="AM42" s="35">
        <f t="shared" si="17"/>
        <v>0</v>
      </c>
      <c r="AN42" s="34"/>
      <c r="AO42" s="35">
        <f t="shared" si="18"/>
        <v>0</v>
      </c>
      <c r="AP42" s="34"/>
      <c r="AQ42" s="35">
        <f t="shared" si="19"/>
        <v>0</v>
      </c>
      <c r="AR42" s="34"/>
      <c r="AS42" s="35">
        <f t="shared" si="20"/>
        <v>0</v>
      </c>
      <c r="AT42" s="34"/>
      <c r="AU42" s="35">
        <f t="shared" si="21"/>
        <v>0</v>
      </c>
      <c r="AV42" s="34"/>
      <c r="AW42" s="35">
        <f t="shared" si="22"/>
        <v>0</v>
      </c>
      <c r="AX42" s="34"/>
      <c r="AY42" s="35">
        <f t="shared" si="23"/>
        <v>0</v>
      </c>
      <c r="AZ42" s="34"/>
      <c r="BA42" s="35">
        <f t="shared" si="24"/>
        <v>0</v>
      </c>
      <c r="BB42" s="36">
        <f t="shared" si="25"/>
        <v>0</v>
      </c>
      <c r="BC42" s="105">
        <v>40487</v>
      </c>
      <c r="BD42" s="26">
        <v>40</v>
      </c>
    </row>
    <row r="43" spans="1:56" s="101" customFormat="1" x14ac:dyDescent="0.3">
      <c r="A43" s="80">
        <v>41</v>
      </c>
      <c r="B43" s="28" t="s">
        <v>43</v>
      </c>
      <c r="C43" s="29">
        <v>4.0999999999999996</v>
      </c>
      <c r="D43" s="31"/>
      <c r="E43" s="32">
        <f t="shared" si="0"/>
        <v>0</v>
      </c>
      <c r="F43" s="31"/>
      <c r="G43" s="32">
        <f t="shared" si="1"/>
        <v>0</v>
      </c>
      <c r="H43" s="31"/>
      <c r="I43" s="32">
        <f t="shared" si="2"/>
        <v>0</v>
      </c>
      <c r="J43" s="32"/>
      <c r="K43" s="32">
        <f t="shared" si="3"/>
        <v>0</v>
      </c>
      <c r="L43" s="31"/>
      <c r="M43" s="32">
        <f t="shared" si="4"/>
        <v>0</v>
      </c>
      <c r="N43" s="31"/>
      <c r="O43" s="32">
        <f t="shared" si="5"/>
        <v>0</v>
      </c>
      <c r="P43" s="31"/>
      <c r="Q43" s="32">
        <f t="shared" si="6"/>
        <v>0</v>
      </c>
      <c r="R43" s="31"/>
      <c r="S43" s="32">
        <f t="shared" si="7"/>
        <v>0</v>
      </c>
      <c r="T43" s="31"/>
      <c r="U43" s="32">
        <f t="shared" si="8"/>
        <v>0</v>
      </c>
      <c r="V43" s="31"/>
      <c r="W43" s="32">
        <f t="shared" si="9"/>
        <v>0</v>
      </c>
      <c r="X43" s="31"/>
      <c r="Y43" s="32">
        <f t="shared" si="10"/>
        <v>0</v>
      </c>
      <c r="Z43" s="31"/>
      <c r="AA43" s="32">
        <f t="shared" si="11"/>
        <v>0</v>
      </c>
      <c r="AB43" s="31"/>
      <c r="AC43" s="32">
        <f t="shared" si="12"/>
        <v>0</v>
      </c>
      <c r="AD43" s="31"/>
      <c r="AE43" s="32">
        <f t="shared" si="13"/>
        <v>0</v>
      </c>
      <c r="AF43" s="31"/>
      <c r="AG43" s="32">
        <f t="shared" si="14"/>
        <v>0</v>
      </c>
      <c r="AH43" s="31"/>
      <c r="AI43" s="32">
        <f t="shared" si="15"/>
        <v>0</v>
      </c>
      <c r="AJ43" s="31"/>
      <c r="AK43" s="32">
        <f t="shared" si="16"/>
        <v>0</v>
      </c>
      <c r="AL43" s="31"/>
      <c r="AM43" s="32">
        <f t="shared" si="17"/>
        <v>0</v>
      </c>
      <c r="AN43" s="31"/>
      <c r="AO43" s="32">
        <f t="shared" si="18"/>
        <v>0</v>
      </c>
      <c r="AP43" s="31"/>
      <c r="AQ43" s="32">
        <f t="shared" si="19"/>
        <v>0</v>
      </c>
      <c r="AR43" s="31"/>
      <c r="AS43" s="32">
        <f t="shared" si="20"/>
        <v>0</v>
      </c>
      <c r="AT43" s="31"/>
      <c r="AU43" s="32">
        <f t="shared" si="21"/>
        <v>0</v>
      </c>
      <c r="AV43" s="31"/>
      <c r="AW43" s="32">
        <f t="shared" si="22"/>
        <v>0</v>
      </c>
      <c r="AX43" s="31"/>
      <c r="AY43" s="32">
        <f t="shared" si="23"/>
        <v>0</v>
      </c>
      <c r="AZ43" s="31"/>
      <c r="BA43" s="32">
        <f t="shared" si="24"/>
        <v>0</v>
      </c>
      <c r="BB43" s="33">
        <f t="shared" si="25"/>
        <v>0</v>
      </c>
      <c r="BC43" s="41">
        <v>40499</v>
      </c>
      <c r="BD43" s="30">
        <v>41</v>
      </c>
    </row>
    <row r="44" spans="1:56" s="101" customFormat="1" x14ac:dyDescent="0.3">
      <c r="A44" s="103">
        <v>42</v>
      </c>
      <c r="B44" s="104" t="s">
        <v>44</v>
      </c>
      <c r="C44" s="22">
        <v>4</v>
      </c>
      <c r="D44" s="34"/>
      <c r="E44" s="35">
        <f t="shared" si="0"/>
        <v>0</v>
      </c>
      <c r="F44" s="34"/>
      <c r="G44" s="35">
        <f t="shared" si="1"/>
        <v>0</v>
      </c>
      <c r="H44" s="34"/>
      <c r="I44" s="35">
        <f t="shared" si="2"/>
        <v>0</v>
      </c>
      <c r="J44" s="35"/>
      <c r="K44" s="35">
        <f t="shared" si="3"/>
        <v>0</v>
      </c>
      <c r="L44" s="34"/>
      <c r="M44" s="35">
        <f t="shared" si="4"/>
        <v>0</v>
      </c>
      <c r="N44" s="34"/>
      <c r="O44" s="35">
        <f t="shared" si="5"/>
        <v>0</v>
      </c>
      <c r="P44" s="34"/>
      <c r="Q44" s="35">
        <f t="shared" si="6"/>
        <v>0</v>
      </c>
      <c r="R44" s="34"/>
      <c r="S44" s="35">
        <f t="shared" si="7"/>
        <v>0</v>
      </c>
      <c r="T44" s="34"/>
      <c r="U44" s="35">
        <f t="shared" si="8"/>
        <v>0</v>
      </c>
      <c r="V44" s="34"/>
      <c r="W44" s="35">
        <f t="shared" si="9"/>
        <v>0</v>
      </c>
      <c r="X44" s="34"/>
      <c r="Y44" s="35">
        <f t="shared" si="10"/>
        <v>0</v>
      </c>
      <c r="Z44" s="34"/>
      <c r="AA44" s="35">
        <f t="shared" si="11"/>
        <v>0</v>
      </c>
      <c r="AB44" s="34"/>
      <c r="AC44" s="35">
        <f t="shared" si="12"/>
        <v>0</v>
      </c>
      <c r="AD44" s="34"/>
      <c r="AE44" s="35">
        <f t="shared" si="13"/>
        <v>0</v>
      </c>
      <c r="AF44" s="34"/>
      <c r="AG44" s="35">
        <f t="shared" si="14"/>
        <v>0</v>
      </c>
      <c r="AH44" s="34"/>
      <c r="AI44" s="35">
        <f t="shared" si="15"/>
        <v>0</v>
      </c>
      <c r="AJ44" s="34"/>
      <c r="AK44" s="35">
        <f t="shared" si="16"/>
        <v>0</v>
      </c>
      <c r="AL44" s="34"/>
      <c r="AM44" s="35">
        <f t="shared" si="17"/>
        <v>0</v>
      </c>
      <c r="AN44" s="34"/>
      <c r="AO44" s="35">
        <f t="shared" si="18"/>
        <v>0</v>
      </c>
      <c r="AP44" s="34"/>
      <c r="AQ44" s="35">
        <f t="shared" si="19"/>
        <v>0</v>
      </c>
      <c r="AR44" s="34"/>
      <c r="AS44" s="35">
        <f t="shared" si="20"/>
        <v>0</v>
      </c>
      <c r="AT44" s="34"/>
      <c r="AU44" s="35">
        <f t="shared" si="21"/>
        <v>0</v>
      </c>
      <c r="AV44" s="34"/>
      <c r="AW44" s="35">
        <f t="shared" si="22"/>
        <v>0</v>
      </c>
      <c r="AX44" s="34"/>
      <c r="AY44" s="35">
        <f t="shared" si="23"/>
        <v>0</v>
      </c>
      <c r="AZ44" s="34"/>
      <c r="BA44" s="35">
        <f t="shared" si="24"/>
        <v>0</v>
      </c>
      <c r="BB44" s="36">
        <f t="shared" si="25"/>
        <v>0</v>
      </c>
      <c r="BC44" s="105">
        <v>41136</v>
      </c>
      <c r="BD44" s="26">
        <v>42</v>
      </c>
    </row>
    <row r="45" spans="1:56" s="101" customFormat="1" x14ac:dyDescent="0.3">
      <c r="A45" s="80">
        <v>43</v>
      </c>
      <c r="B45" s="28" t="s">
        <v>45</v>
      </c>
      <c r="C45" s="29">
        <v>4</v>
      </c>
      <c r="D45" s="31"/>
      <c r="E45" s="32">
        <f t="shared" si="0"/>
        <v>0</v>
      </c>
      <c r="F45" s="31"/>
      <c r="G45" s="32">
        <f t="shared" si="1"/>
        <v>0</v>
      </c>
      <c r="H45" s="31"/>
      <c r="I45" s="32">
        <f t="shared" si="2"/>
        <v>0</v>
      </c>
      <c r="J45" s="32"/>
      <c r="K45" s="32">
        <f t="shared" si="3"/>
        <v>0</v>
      </c>
      <c r="L45" s="31"/>
      <c r="M45" s="32">
        <f t="shared" si="4"/>
        <v>0</v>
      </c>
      <c r="N45" s="31"/>
      <c r="O45" s="32">
        <f t="shared" si="5"/>
        <v>0</v>
      </c>
      <c r="P45" s="31"/>
      <c r="Q45" s="32">
        <f t="shared" si="6"/>
        <v>0</v>
      </c>
      <c r="R45" s="31"/>
      <c r="S45" s="32">
        <f t="shared" si="7"/>
        <v>0</v>
      </c>
      <c r="T45" s="31"/>
      <c r="U45" s="32">
        <f t="shared" si="8"/>
        <v>0</v>
      </c>
      <c r="V45" s="31"/>
      <c r="W45" s="32">
        <f t="shared" si="9"/>
        <v>0</v>
      </c>
      <c r="X45" s="31"/>
      <c r="Y45" s="32">
        <f t="shared" si="10"/>
        <v>0</v>
      </c>
      <c r="Z45" s="31"/>
      <c r="AA45" s="32">
        <f t="shared" si="11"/>
        <v>0</v>
      </c>
      <c r="AB45" s="31"/>
      <c r="AC45" s="32">
        <f t="shared" si="12"/>
        <v>0</v>
      </c>
      <c r="AD45" s="31"/>
      <c r="AE45" s="32">
        <f t="shared" si="13"/>
        <v>0</v>
      </c>
      <c r="AF45" s="31"/>
      <c r="AG45" s="32">
        <f t="shared" si="14"/>
        <v>0</v>
      </c>
      <c r="AH45" s="31"/>
      <c r="AI45" s="32">
        <f t="shared" si="15"/>
        <v>0</v>
      </c>
      <c r="AJ45" s="31"/>
      <c r="AK45" s="32">
        <f t="shared" si="16"/>
        <v>0</v>
      </c>
      <c r="AL45" s="31"/>
      <c r="AM45" s="32">
        <f t="shared" si="17"/>
        <v>0</v>
      </c>
      <c r="AN45" s="31"/>
      <c r="AO45" s="32">
        <f t="shared" si="18"/>
        <v>0</v>
      </c>
      <c r="AP45" s="31"/>
      <c r="AQ45" s="32">
        <f t="shared" si="19"/>
        <v>0</v>
      </c>
      <c r="AR45" s="31"/>
      <c r="AS45" s="32">
        <f t="shared" si="20"/>
        <v>0</v>
      </c>
      <c r="AT45" s="31"/>
      <c r="AU45" s="32">
        <f t="shared" si="21"/>
        <v>0</v>
      </c>
      <c r="AV45" s="31"/>
      <c r="AW45" s="32">
        <f t="shared" si="22"/>
        <v>0</v>
      </c>
      <c r="AX45" s="31"/>
      <c r="AY45" s="32">
        <f t="shared" si="23"/>
        <v>0</v>
      </c>
      <c r="AZ45" s="31"/>
      <c r="BA45" s="32">
        <f t="shared" si="24"/>
        <v>0</v>
      </c>
      <c r="BB45" s="33">
        <f t="shared" si="25"/>
        <v>0</v>
      </c>
      <c r="BC45" s="41">
        <v>41137</v>
      </c>
      <c r="BD45" s="30">
        <v>43</v>
      </c>
    </row>
    <row r="46" spans="1:56" s="101" customFormat="1" x14ac:dyDescent="0.3">
      <c r="A46" s="103">
        <v>44</v>
      </c>
      <c r="B46" s="74" t="s">
        <v>80</v>
      </c>
      <c r="C46" s="67">
        <v>20.55</v>
      </c>
      <c r="D46" s="34"/>
      <c r="E46" s="35">
        <f t="shared" si="0"/>
        <v>0</v>
      </c>
      <c r="F46" s="34"/>
      <c r="G46" s="35">
        <f t="shared" si="1"/>
        <v>0</v>
      </c>
      <c r="H46" s="34"/>
      <c r="I46" s="35">
        <f t="shared" si="2"/>
        <v>0</v>
      </c>
      <c r="J46" s="35"/>
      <c r="K46" s="35">
        <f t="shared" si="3"/>
        <v>0</v>
      </c>
      <c r="L46" s="34"/>
      <c r="M46" s="35">
        <f t="shared" si="4"/>
        <v>0</v>
      </c>
      <c r="N46" s="34"/>
      <c r="O46" s="35">
        <f t="shared" si="5"/>
        <v>0</v>
      </c>
      <c r="P46" s="34"/>
      <c r="Q46" s="35">
        <f t="shared" si="6"/>
        <v>0</v>
      </c>
      <c r="R46" s="34"/>
      <c r="S46" s="35">
        <f t="shared" si="7"/>
        <v>0</v>
      </c>
      <c r="T46" s="34"/>
      <c r="U46" s="35">
        <f t="shared" si="8"/>
        <v>0</v>
      </c>
      <c r="V46" s="34"/>
      <c r="W46" s="35">
        <f t="shared" si="9"/>
        <v>0</v>
      </c>
      <c r="X46" s="34"/>
      <c r="Y46" s="35">
        <f t="shared" si="10"/>
        <v>0</v>
      </c>
      <c r="Z46" s="34"/>
      <c r="AA46" s="35">
        <f t="shared" si="11"/>
        <v>0</v>
      </c>
      <c r="AB46" s="34"/>
      <c r="AC46" s="35">
        <f t="shared" si="12"/>
        <v>0</v>
      </c>
      <c r="AD46" s="34"/>
      <c r="AE46" s="35">
        <f t="shared" si="13"/>
        <v>0</v>
      </c>
      <c r="AF46" s="34"/>
      <c r="AG46" s="35">
        <f t="shared" si="14"/>
        <v>0</v>
      </c>
      <c r="AH46" s="34"/>
      <c r="AI46" s="35">
        <f t="shared" si="15"/>
        <v>0</v>
      </c>
      <c r="AJ46" s="34"/>
      <c r="AK46" s="35">
        <f t="shared" si="16"/>
        <v>0</v>
      </c>
      <c r="AL46" s="34"/>
      <c r="AM46" s="35">
        <f t="shared" si="17"/>
        <v>0</v>
      </c>
      <c r="AN46" s="34"/>
      <c r="AO46" s="35">
        <f t="shared" si="18"/>
        <v>0</v>
      </c>
      <c r="AP46" s="34"/>
      <c r="AQ46" s="35">
        <f t="shared" si="19"/>
        <v>0</v>
      </c>
      <c r="AR46" s="34"/>
      <c r="AS46" s="35">
        <f t="shared" si="20"/>
        <v>0</v>
      </c>
      <c r="AT46" s="34"/>
      <c r="AU46" s="35">
        <f t="shared" si="21"/>
        <v>0</v>
      </c>
      <c r="AV46" s="34"/>
      <c r="AW46" s="35">
        <f t="shared" si="22"/>
        <v>0</v>
      </c>
      <c r="AX46" s="34"/>
      <c r="AY46" s="35">
        <f t="shared" si="23"/>
        <v>0</v>
      </c>
      <c r="AZ46" s="34"/>
      <c r="BA46" s="35">
        <f t="shared" si="24"/>
        <v>0</v>
      </c>
      <c r="BB46" s="36">
        <f t="shared" si="25"/>
        <v>0</v>
      </c>
      <c r="BC46" s="76">
        <v>8639</v>
      </c>
      <c r="BD46" s="26">
        <v>44</v>
      </c>
    </row>
    <row r="47" spans="1:56" s="101" customFormat="1" x14ac:dyDescent="0.3">
      <c r="A47" s="80">
        <v>45</v>
      </c>
      <c r="B47" s="73" t="s">
        <v>81</v>
      </c>
      <c r="C47" s="65">
        <v>29.15</v>
      </c>
      <c r="D47" s="31"/>
      <c r="E47" s="32">
        <f t="shared" si="0"/>
        <v>0</v>
      </c>
      <c r="F47" s="31"/>
      <c r="G47" s="32">
        <f t="shared" si="1"/>
        <v>0</v>
      </c>
      <c r="H47" s="31"/>
      <c r="I47" s="32">
        <f t="shared" si="2"/>
        <v>0</v>
      </c>
      <c r="J47" s="32"/>
      <c r="K47" s="32">
        <f t="shared" si="3"/>
        <v>0</v>
      </c>
      <c r="L47" s="31"/>
      <c r="M47" s="32">
        <f t="shared" si="4"/>
        <v>0</v>
      </c>
      <c r="N47" s="31"/>
      <c r="O47" s="32">
        <f t="shared" si="5"/>
        <v>0</v>
      </c>
      <c r="P47" s="31"/>
      <c r="Q47" s="32">
        <f t="shared" si="6"/>
        <v>0</v>
      </c>
      <c r="R47" s="31"/>
      <c r="S47" s="32">
        <f t="shared" si="7"/>
        <v>0</v>
      </c>
      <c r="T47" s="31"/>
      <c r="U47" s="32">
        <f t="shared" si="8"/>
        <v>0</v>
      </c>
      <c r="V47" s="31"/>
      <c r="W47" s="32">
        <f t="shared" si="9"/>
        <v>0</v>
      </c>
      <c r="X47" s="31"/>
      <c r="Y47" s="32">
        <f t="shared" si="10"/>
        <v>0</v>
      </c>
      <c r="Z47" s="31"/>
      <c r="AA47" s="32">
        <f t="shared" si="11"/>
        <v>0</v>
      </c>
      <c r="AB47" s="31"/>
      <c r="AC47" s="32">
        <f t="shared" si="12"/>
        <v>0</v>
      </c>
      <c r="AD47" s="31"/>
      <c r="AE47" s="32">
        <f t="shared" si="13"/>
        <v>0</v>
      </c>
      <c r="AF47" s="31"/>
      <c r="AG47" s="32">
        <f t="shared" si="14"/>
        <v>0</v>
      </c>
      <c r="AH47" s="31"/>
      <c r="AI47" s="32">
        <f t="shared" si="15"/>
        <v>0</v>
      </c>
      <c r="AJ47" s="31"/>
      <c r="AK47" s="32">
        <f t="shared" si="16"/>
        <v>0</v>
      </c>
      <c r="AL47" s="31"/>
      <c r="AM47" s="32">
        <f t="shared" si="17"/>
        <v>0</v>
      </c>
      <c r="AN47" s="31"/>
      <c r="AO47" s="32">
        <f t="shared" si="18"/>
        <v>0</v>
      </c>
      <c r="AP47" s="31"/>
      <c r="AQ47" s="32">
        <f t="shared" si="19"/>
        <v>0</v>
      </c>
      <c r="AR47" s="31"/>
      <c r="AS47" s="32">
        <f t="shared" si="20"/>
        <v>0</v>
      </c>
      <c r="AT47" s="31"/>
      <c r="AU47" s="32">
        <f t="shared" si="21"/>
        <v>0</v>
      </c>
      <c r="AV47" s="31"/>
      <c r="AW47" s="32">
        <f t="shared" si="22"/>
        <v>0</v>
      </c>
      <c r="AX47" s="31"/>
      <c r="AY47" s="32">
        <f t="shared" si="23"/>
        <v>0</v>
      </c>
      <c r="AZ47" s="31"/>
      <c r="BA47" s="32">
        <f t="shared" si="24"/>
        <v>0</v>
      </c>
      <c r="BB47" s="33">
        <f t="shared" ref="BB47:BB53" si="26">D47+F47+H47+J47+L47+P47+N47+R47+T47+V47+X47+Z47+AB47+AD47+AF47+AH47+AJ47+AL47+AN47+AP47+AR47+AT47+AV47+AX47+AZ47</f>
        <v>0</v>
      </c>
      <c r="BC47" s="75">
        <v>8640</v>
      </c>
      <c r="BD47" s="30">
        <v>45</v>
      </c>
    </row>
    <row r="48" spans="1:56" s="101" customFormat="1" x14ac:dyDescent="0.3">
      <c r="A48" s="103">
        <v>46</v>
      </c>
      <c r="B48" s="74" t="s">
        <v>82</v>
      </c>
      <c r="C48" s="67">
        <v>26.9</v>
      </c>
      <c r="D48" s="34"/>
      <c r="E48" s="35">
        <f t="shared" si="0"/>
        <v>0</v>
      </c>
      <c r="F48" s="34"/>
      <c r="G48" s="35">
        <f t="shared" si="1"/>
        <v>0</v>
      </c>
      <c r="H48" s="34"/>
      <c r="I48" s="35">
        <f t="shared" si="2"/>
        <v>0</v>
      </c>
      <c r="J48" s="35"/>
      <c r="K48" s="35">
        <f t="shared" si="3"/>
        <v>0</v>
      </c>
      <c r="L48" s="34"/>
      <c r="M48" s="35">
        <f t="shared" si="4"/>
        <v>0</v>
      </c>
      <c r="N48" s="34"/>
      <c r="O48" s="35">
        <f t="shared" si="5"/>
        <v>0</v>
      </c>
      <c r="P48" s="34"/>
      <c r="Q48" s="35">
        <f t="shared" si="6"/>
        <v>0</v>
      </c>
      <c r="R48" s="34"/>
      <c r="S48" s="35">
        <f t="shared" si="7"/>
        <v>0</v>
      </c>
      <c r="T48" s="34"/>
      <c r="U48" s="35">
        <f t="shared" si="8"/>
        <v>0</v>
      </c>
      <c r="V48" s="34"/>
      <c r="W48" s="35">
        <f t="shared" si="9"/>
        <v>0</v>
      </c>
      <c r="X48" s="34"/>
      <c r="Y48" s="35">
        <f t="shared" si="10"/>
        <v>0</v>
      </c>
      <c r="Z48" s="34"/>
      <c r="AA48" s="35">
        <f t="shared" si="11"/>
        <v>0</v>
      </c>
      <c r="AB48" s="34"/>
      <c r="AC48" s="35">
        <f t="shared" si="12"/>
        <v>0</v>
      </c>
      <c r="AD48" s="34"/>
      <c r="AE48" s="35">
        <f t="shared" si="13"/>
        <v>0</v>
      </c>
      <c r="AF48" s="34"/>
      <c r="AG48" s="35">
        <f t="shared" si="14"/>
        <v>0</v>
      </c>
      <c r="AH48" s="34"/>
      <c r="AI48" s="35">
        <f t="shared" si="15"/>
        <v>0</v>
      </c>
      <c r="AJ48" s="34"/>
      <c r="AK48" s="35">
        <f t="shared" si="16"/>
        <v>0</v>
      </c>
      <c r="AL48" s="34"/>
      <c r="AM48" s="35">
        <f t="shared" si="17"/>
        <v>0</v>
      </c>
      <c r="AN48" s="34"/>
      <c r="AO48" s="35">
        <f t="shared" si="18"/>
        <v>0</v>
      </c>
      <c r="AP48" s="34"/>
      <c r="AQ48" s="35">
        <f t="shared" si="19"/>
        <v>0</v>
      </c>
      <c r="AR48" s="34"/>
      <c r="AS48" s="35">
        <f t="shared" si="20"/>
        <v>0</v>
      </c>
      <c r="AT48" s="34"/>
      <c r="AU48" s="35">
        <f t="shared" si="21"/>
        <v>0</v>
      </c>
      <c r="AV48" s="34"/>
      <c r="AW48" s="35">
        <f t="shared" si="22"/>
        <v>0</v>
      </c>
      <c r="AX48" s="34"/>
      <c r="AY48" s="35">
        <f t="shared" si="23"/>
        <v>0</v>
      </c>
      <c r="AZ48" s="34"/>
      <c r="BA48" s="35">
        <f t="shared" si="24"/>
        <v>0</v>
      </c>
      <c r="BB48" s="36">
        <f t="shared" si="26"/>
        <v>0</v>
      </c>
      <c r="BC48" s="76">
        <v>8641</v>
      </c>
      <c r="BD48" s="26">
        <v>46</v>
      </c>
    </row>
    <row r="49" spans="1:56" s="101" customFormat="1" x14ac:dyDescent="0.3">
      <c r="A49" s="80">
        <v>47</v>
      </c>
      <c r="B49" s="73" t="s">
        <v>83</v>
      </c>
      <c r="C49" s="65">
        <v>23.1</v>
      </c>
      <c r="D49" s="31"/>
      <c r="E49" s="32">
        <f t="shared" si="0"/>
        <v>0</v>
      </c>
      <c r="F49" s="31"/>
      <c r="G49" s="32">
        <f t="shared" si="1"/>
        <v>0</v>
      </c>
      <c r="H49" s="31"/>
      <c r="I49" s="32">
        <f t="shared" si="2"/>
        <v>0</v>
      </c>
      <c r="J49" s="32"/>
      <c r="K49" s="32">
        <f t="shared" si="3"/>
        <v>0</v>
      </c>
      <c r="L49" s="31"/>
      <c r="M49" s="32">
        <f t="shared" si="4"/>
        <v>0</v>
      </c>
      <c r="N49" s="31"/>
      <c r="O49" s="32">
        <f t="shared" si="5"/>
        <v>0</v>
      </c>
      <c r="P49" s="31"/>
      <c r="Q49" s="32">
        <f t="shared" si="6"/>
        <v>0</v>
      </c>
      <c r="R49" s="31"/>
      <c r="S49" s="32">
        <f t="shared" si="7"/>
        <v>0</v>
      </c>
      <c r="T49" s="31"/>
      <c r="U49" s="32">
        <f t="shared" si="8"/>
        <v>0</v>
      </c>
      <c r="V49" s="31"/>
      <c r="W49" s="32">
        <f t="shared" si="9"/>
        <v>0</v>
      </c>
      <c r="X49" s="31"/>
      <c r="Y49" s="32">
        <f t="shared" si="10"/>
        <v>0</v>
      </c>
      <c r="Z49" s="31"/>
      <c r="AA49" s="32">
        <f t="shared" si="11"/>
        <v>0</v>
      </c>
      <c r="AB49" s="31"/>
      <c r="AC49" s="32">
        <f t="shared" si="12"/>
        <v>0</v>
      </c>
      <c r="AD49" s="31"/>
      <c r="AE49" s="32">
        <f t="shared" si="13"/>
        <v>0</v>
      </c>
      <c r="AF49" s="31"/>
      <c r="AG49" s="32">
        <f t="shared" si="14"/>
        <v>0</v>
      </c>
      <c r="AH49" s="31"/>
      <c r="AI49" s="32">
        <f t="shared" si="15"/>
        <v>0</v>
      </c>
      <c r="AJ49" s="31"/>
      <c r="AK49" s="32">
        <f t="shared" si="16"/>
        <v>0</v>
      </c>
      <c r="AL49" s="31"/>
      <c r="AM49" s="32">
        <f t="shared" si="17"/>
        <v>0</v>
      </c>
      <c r="AN49" s="31"/>
      <c r="AO49" s="32">
        <f t="shared" si="18"/>
        <v>0</v>
      </c>
      <c r="AP49" s="31"/>
      <c r="AQ49" s="32">
        <f t="shared" si="19"/>
        <v>0</v>
      </c>
      <c r="AR49" s="31"/>
      <c r="AS49" s="32">
        <f t="shared" si="20"/>
        <v>0</v>
      </c>
      <c r="AT49" s="31"/>
      <c r="AU49" s="32">
        <f t="shared" si="21"/>
        <v>0</v>
      </c>
      <c r="AV49" s="31"/>
      <c r="AW49" s="32">
        <f t="shared" si="22"/>
        <v>0</v>
      </c>
      <c r="AX49" s="31"/>
      <c r="AY49" s="32">
        <f t="shared" si="23"/>
        <v>0</v>
      </c>
      <c r="AZ49" s="31"/>
      <c r="BA49" s="32">
        <f t="shared" si="24"/>
        <v>0</v>
      </c>
      <c r="BB49" s="33">
        <f>D49+F49+H49+J49+L49+P49+N49+R49+T49+V49+X49+Z49+AB49+AD49+AF49+AH49+AJ49+AL49+AN49+AP49+AR49+AT49+AV49+AX49+AZ49</f>
        <v>0</v>
      </c>
      <c r="BC49" s="75">
        <v>8642</v>
      </c>
      <c r="BD49" s="30">
        <v>47</v>
      </c>
    </row>
    <row r="50" spans="1:56" s="101" customFormat="1" x14ac:dyDescent="0.3">
      <c r="A50" s="103">
        <v>48</v>
      </c>
      <c r="B50" s="74" t="s">
        <v>108</v>
      </c>
      <c r="C50" s="67">
        <v>28</v>
      </c>
      <c r="D50" s="34"/>
      <c r="E50" s="35">
        <f t="shared" si="0"/>
        <v>0</v>
      </c>
      <c r="F50" s="34"/>
      <c r="G50" s="35">
        <f t="shared" si="1"/>
        <v>0</v>
      </c>
      <c r="H50" s="34"/>
      <c r="I50" s="35">
        <f t="shared" si="2"/>
        <v>0</v>
      </c>
      <c r="J50" s="35"/>
      <c r="K50" s="35">
        <f t="shared" si="3"/>
        <v>0</v>
      </c>
      <c r="L50" s="34"/>
      <c r="M50" s="35">
        <f t="shared" si="4"/>
        <v>0</v>
      </c>
      <c r="N50" s="34"/>
      <c r="O50" s="35">
        <f t="shared" si="5"/>
        <v>0</v>
      </c>
      <c r="P50" s="34"/>
      <c r="Q50" s="35">
        <f t="shared" si="6"/>
        <v>0</v>
      </c>
      <c r="R50" s="34"/>
      <c r="S50" s="35">
        <f t="shared" si="7"/>
        <v>0</v>
      </c>
      <c r="T50" s="34"/>
      <c r="U50" s="35">
        <f t="shared" si="8"/>
        <v>0</v>
      </c>
      <c r="V50" s="34"/>
      <c r="W50" s="35">
        <f t="shared" si="9"/>
        <v>0</v>
      </c>
      <c r="X50" s="34"/>
      <c r="Y50" s="35">
        <f t="shared" si="10"/>
        <v>0</v>
      </c>
      <c r="Z50" s="34"/>
      <c r="AA50" s="35">
        <f t="shared" si="11"/>
        <v>0</v>
      </c>
      <c r="AB50" s="34"/>
      <c r="AC50" s="35">
        <f t="shared" si="12"/>
        <v>0</v>
      </c>
      <c r="AD50" s="34"/>
      <c r="AE50" s="35">
        <f t="shared" si="13"/>
        <v>0</v>
      </c>
      <c r="AF50" s="34"/>
      <c r="AG50" s="35">
        <f t="shared" si="14"/>
        <v>0</v>
      </c>
      <c r="AH50" s="34"/>
      <c r="AI50" s="35">
        <f t="shared" si="15"/>
        <v>0</v>
      </c>
      <c r="AJ50" s="34"/>
      <c r="AK50" s="35">
        <f t="shared" si="16"/>
        <v>0</v>
      </c>
      <c r="AL50" s="34"/>
      <c r="AM50" s="35">
        <f t="shared" si="17"/>
        <v>0</v>
      </c>
      <c r="AN50" s="34"/>
      <c r="AO50" s="35">
        <f t="shared" si="18"/>
        <v>0</v>
      </c>
      <c r="AP50" s="34"/>
      <c r="AQ50" s="35">
        <f t="shared" si="19"/>
        <v>0</v>
      </c>
      <c r="AR50" s="34"/>
      <c r="AS50" s="35">
        <f t="shared" si="20"/>
        <v>0</v>
      </c>
      <c r="AT50" s="34"/>
      <c r="AU50" s="35">
        <f t="shared" si="21"/>
        <v>0</v>
      </c>
      <c r="AV50" s="34"/>
      <c r="AW50" s="35">
        <f t="shared" si="22"/>
        <v>0</v>
      </c>
      <c r="AX50" s="34"/>
      <c r="AY50" s="35">
        <f t="shared" si="23"/>
        <v>0</v>
      </c>
      <c r="AZ50" s="34"/>
      <c r="BA50" s="35">
        <f t="shared" si="24"/>
        <v>0</v>
      </c>
      <c r="BB50" s="36">
        <f t="shared" si="26"/>
        <v>0</v>
      </c>
      <c r="BC50" s="76">
        <v>9296</v>
      </c>
      <c r="BD50" s="26">
        <v>48</v>
      </c>
    </row>
    <row r="51" spans="1:56" s="101" customFormat="1" x14ac:dyDescent="0.3">
      <c r="A51" s="80">
        <v>49</v>
      </c>
      <c r="B51" s="73" t="s">
        <v>84</v>
      </c>
      <c r="C51" s="65">
        <v>40.25</v>
      </c>
      <c r="D51" s="31"/>
      <c r="E51" s="32">
        <f t="shared" si="0"/>
        <v>0</v>
      </c>
      <c r="F51" s="31"/>
      <c r="G51" s="32">
        <f t="shared" si="1"/>
        <v>0</v>
      </c>
      <c r="H51" s="31"/>
      <c r="I51" s="32">
        <f t="shared" si="2"/>
        <v>0</v>
      </c>
      <c r="J51" s="32"/>
      <c r="K51" s="32">
        <f t="shared" si="3"/>
        <v>0</v>
      </c>
      <c r="L51" s="31"/>
      <c r="M51" s="32">
        <f t="shared" si="4"/>
        <v>0</v>
      </c>
      <c r="N51" s="31"/>
      <c r="O51" s="32">
        <f t="shared" si="5"/>
        <v>0</v>
      </c>
      <c r="P51" s="31"/>
      <c r="Q51" s="32">
        <f t="shared" si="6"/>
        <v>0</v>
      </c>
      <c r="R51" s="31"/>
      <c r="S51" s="32">
        <f t="shared" si="7"/>
        <v>0</v>
      </c>
      <c r="T51" s="31"/>
      <c r="U51" s="32">
        <f t="shared" si="8"/>
        <v>0</v>
      </c>
      <c r="V51" s="31"/>
      <c r="W51" s="32">
        <f t="shared" si="9"/>
        <v>0</v>
      </c>
      <c r="X51" s="31"/>
      <c r="Y51" s="32">
        <f t="shared" si="10"/>
        <v>0</v>
      </c>
      <c r="Z51" s="31"/>
      <c r="AA51" s="32">
        <f t="shared" si="11"/>
        <v>0</v>
      </c>
      <c r="AB51" s="31"/>
      <c r="AC51" s="32">
        <f t="shared" si="12"/>
        <v>0</v>
      </c>
      <c r="AD51" s="31"/>
      <c r="AE51" s="32">
        <f t="shared" si="13"/>
        <v>0</v>
      </c>
      <c r="AF51" s="31"/>
      <c r="AG51" s="32">
        <f t="shared" si="14"/>
        <v>0</v>
      </c>
      <c r="AH51" s="31"/>
      <c r="AI51" s="32">
        <f t="shared" si="15"/>
        <v>0</v>
      </c>
      <c r="AJ51" s="31"/>
      <c r="AK51" s="32">
        <f t="shared" si="16"/>
        <v>0</v>
      </c>
      <c r="AL51" s="31"/>
      <c r="AM51" s="32">
        <f t="shared" si="17"/>
        <v>0</v>
      </c>
      <c r="AN51" s="31"/>
      <c r="AO51" s="32">
        <f t="shared" si="18"/>
        <v>0</v>
      </c>
      <c r="AP51" s="31"/>
      <c r="AQ51" s="32">
        <f t="shared" si="19"/>
        <v>0</v>
      </c>
      <c r="AR51" s="31"/>
      <c r="AS51" s="32">
        <f t="shared" si="20"/>
        <v>0</v>
      </c>
      <c r="AT51" s="31"/>
      <c r="AU51" s="32">
        <f t="shared" si="21"/>
        <v>0</v>
      </c>
      <c r="AV51" s="31"/>
      <c r="AW51" s="32">
        <f t="shared" si="22"/>
        <v>0</v>
      </c>
      <c r="AX51" s="31"/>
      <c r="AY51" s="32">
        <f t="shared" si="23"/>
        <v>0</v>
      </c>
      <c r="AZ51" s="31"/>
      <c r="BA51" s="32">
        <f t="shared" si="24"/>
        <v>0</v>
      </c>
      <c r="BB51" s="33">
        <f t="shared" si="26"/>
        <v>0</v>
      </c>
      <c r="BC51" s="75">
        <v>8643</v>
      </c>
      <c r="BD51" s="30">
        <v>49</v>
      </c>
    </row>
    <row r="52" spans="1:56" s="101" customFormat="1" x14ac:dyDescent="0.3">
      <c r="A52" s="103">
        <v>50</v>
      </c>
      <c r="B52" s="74" t="s">
        <v>26</v>
      </c>
      <c r="C52" s="22">
        <v>0</v>
      </c>
      <c r="D52" s="34"/>
      <c r="E52" s="35">
        <f t="shared" si="0"/>
        <v>0</v>
      </c>
      <c r="F52" s="34"/>
      <c r="G52" s="35">
        <f t="shared" si="1"/>
        <v>0</v>
      </c>
      <c r="H52" s="34"/>
      <c r="I52" s="35">
        <f t="shared" si="2"/>
        <v>0</v>
      </c>
      <c r="J52" s="35"/>
      <c r="K52" s="35">
        <f t="shared" si="3"/>
        <v>0</v>
      </c>
      <c r="L52" s="34"/>
      <c r="M52" s="35">
        <f t="shared" si="4"/>
        <v>0</v>
      </c>
      <c r="N52" s="34"/>
      <c r="O52" s="35">
        <f t="shared" si="5"/>
        <v>0</v>
      </c>
      <c r="P52" s="34"/>
      <c r="Q52" s="35">
        <f t="shared" si="6"/>
        <v>0</v>
      </c>
      <c r="R52" s="34"/>
      <c r="S52" s="35">
        <f t="shared" si="7"/>
        <v>0</v>
      </c>
      <c r="T52" s="34"/>
      <c r="U52" s="35">
        <f t="shared" si="8"/>
        <v>0</v>
      </c>
      <c r="V52" s="34"/>
      <c r="W52" s="35">
        <f t="shared" si="9"/>
        <v>0</v>
      </c>
      <c r="X52" s="34"/>
      <c r="Y52" s="35">
        <f t="shared" si="10"/>
        <v>0</v>
      </c>
      <c r="Z52" s="34"/>
      <c r="AA52" s="35">
        <f t="shared" si="11"/>
        <v>0</v>
      </c>
      <c r="AB52" s="34"/>
      <c r="AC52" s="35">
        <f t="shared" si="12"/>
        <v>0</v>
      </c>
      <c r="AD52" s="34"/>
      <c r="AE52" s="35">
        <f t="shared" si="13"/>
        <v>0</v>
      </c>
      <c r="AF52" s="34"/>
      <c r="AG52" s="35">
        <f t="shared" si="14"/>
        <v>0</v>
      </c>
      <c r="AH52" s="34"/>
      <c r="AI52" s="35">
        <f t="shared" si="15"/>
        <v>0</v>
      </c>
      <c r="AJ52" s="34"/>
      <c r="AK52" s="35">
        <f t="shared" si="16"/>
        <v>0</v>
      </c>
      <c r="AL52" s="34"/>
      <c r="AM52" s="35">
        <f t="shared" si="17"/>
        <v>0</v>
      </c>
      <c r="AN52" s="34"/>
      <c r="AO52" s="35">
        <f t="shared" si="18"/>
        <v>0</v>
      </c>
      <c r="AP52" s="34"/>
      <c r="AQ52" s="35">
        <f t="shared" si="19"/>
        <v>0</v>
      </c>
      <c r="AR52" s="34"/>
      <c r="AS52" s="35">
        <f t="shared" si="20"/>
        <v>0</v>
      </c>
      <c r="AT52" s="34"/>
      <c r="AU52" s="35">
        <f t="shared" si="21"/>
        <v>0</v>
      </c>
      <c r="AV52" s="34"/>
      <c r="AW52" s="35">
        <f t="shared" si="22"/>
        <v>0</v>
      </c>
      <c r="AX52" s="34"/>
      <c r="AY52" s="35">
        <f t="shared" si="23"/>
        <v>0</v>
      </c>
      <c r="AZ52" s="34"/>
      <c r="BA52" s="35">
        <f t="shared" si="24"/>
        <v>0</v>
      </c>
      <c r="BB52" s="36">
        <f t="shared" si="26"/>
        <v>0</v>
      </c>
      <c r="BC52" s="24" t="s">
        <v>90</v>
      </c>
      <c r="BD52" s="26">
        <v>50</v>
      </c>
    </row>
    <row r="53" spans="1:56" s="101" customFormat="1" x14ac:dyDescent="0.3">
      <c r="A53" s="80">
        <v>51</v>
      </c>
      <c r="B53" s="60"/>
      <c r="C53" s="29">
        <v>0</v>
      </c>
      <c r="D53" s="31"/>
      <c r="E53" s="32">
        <f t="shared" si="0"/>
        <v>0</v>
      </c>
      <c r="F53" s="31"/>
      <c r="G53" s="32">
        <f t="shared" si="1"/>
        <v>0</v>
      </c>
      <c r="H53" s="31"/>
      <c r="I53" s="32">
        <f t="shared" si="2"/>
        <v>0</v>
      </c>
      <c r="J53" s="32"/>
      <c r="K53" s="32">
        <f t="shared" si="3"/>
        <v>0</v>
      </c>
      <c r="L53" s="31"/>
      <c r="M53" s="32">
        <f t="shared" si="4"/>
        <v>0</v>
      </c>
      <c r="N53" s="31"/>
      <c r="O53" s="32">
        <f t="shared" si="5"/>
        <v>0</v>
      </c>
      <c r="P53" s="31"/>
      <c r="Q53" s="32">
        <f t="shared" si="6"/>
        <v>0</v>
      </c>
      <c r="R53" s="31"/>
      <c r="S53" s="32">
        <f t="shared" si="7"/>
        <v>0</v>
      </c>
      <c r="T53" s="31"/>
      <c r="U53" s="32">
        <f t="shared" si="8"/>
        <v>0</v>
      </c>
      <c r="V53" s="31"/>
      <c r="W53" s="32">
        <f t="shared" si="9"/>
        <v>0</v>
      </c>
      <c r="X53" s="31"/>
      <c r="Y53" s="32">
        <f t="shared" si="10"/>
        <v>0</v>
      </c>
      <c r="Z53" s="31"/>
      <c r="AA53" s="32">
        <f t="shared" si="11"/>
        <v>0</v>
      </c>
      <c r="AB53" s="31"/>
      <c r="AC53" s="32">
        <f t="shared" si="12"/>
        <v>0</v>
      </c>
      <c r="AD53" s="31"/>
      <c r="AE53" s="32">
        <f t="shared" si="13"/>
        <v>0</v>
      </c>
      <c r="AF53" s="31"/>
      <c r="AG53" s="32">
        <f t="shared" si="14"/>
        <v>0</v>
      </c>
      <c r="AH53" s="31"/>
      <c r="AI53" s="32">
        <f t="shared" si="15"/>
        <v>0</v>
      </c>
      <c r="AJ53" s="31"/>
      <c r="AK53" s="32">
        <f t="shared" si="16"/>
        <v>0</v>
      </c>
      <c r="AL53" s="31"/>
      <c r="AM53" s="32">
        <f t="shared" si="17"/>
        <v>0</v>
      </c>
      <c r="AN53" s="31"/>
      <c r="AO53" s="32">
        <f t="shared" si="18"/>
        <v>0</v>
      </c>
      <c r="AP53" s="31"/>
      <c r="AQ53" s="32">
        <f t="shared" si="19"/>
        <v>0</v>
      </c>
      <c r="AR53" s="31"/>
      <c r="AS53" s="32">
        <f t="shared" si="20"/>
        <v>0</v>
      </c>
      <c r="AT53" s="31"/>
      <c r="AU53" s="32">
        <f t="shared" si="21"/>
        <v>0</v>
      </c>
      <c r="AV53" s="31"/>
      <c r="AW53" s="32">
        <f t="shared" si="22"/>
        <v>0</v>
      </c>
      <c r="AX53" s="31"/>
      <c r="AY53" s="32">
        <f t="shared" si="23"/>
        <v>0</v>
      </c>
      <c r="AZ53" s="31"/>
      <c r="BA53" s="32">
        <f t="shared" si="24"/>
        <v>0</v>
      </c>
      <c r="BB53" s="33">
        <f t="shared" si="26"/>
        <v>0</v>
      </c>
      <c r="BC53" s="102"/>
      <c r="BD53" s="30">
        <v>51</v>
      </c>
    </row>
    <row r="54" spans="1:56" ht="15" thickBot="1" x14ac:dyDescent="0.35">
      <c r="A54" s="13"/>
      <c r="B54" s="14" t="s">
        <v>10</v>
      </c>
      <c r="C54" s="109"/>
      <c r="D54" s="37">
        <f>SUM(D3:D53)</f>
        <v>0</v>
      </c>
      <c r="E54" s="37"/>
      <c r="F54" s="37">
        <f>SUM(F3:F53)</f>
        <v>0</v>
      </c>
      <c r="G54" s="37"/>
      <c r="H54" s="37">
        <f>SUM(H3:H53)</f>
        <v>0</v>
      </c>
      <c r="I54" s="37"/>
      <c r="J54" s="38">
        <f>SUM(J3:J53)</f>
        <v>0</v>
      </c>
      <c r="K54" s="37"/>
      <c r="L54" s="37">
        <f>SUM(L3:L53)</f>
        <v>0</v>
      </c>
      <c r="M54" s="37"/>
      <c r="N54" s="37">
        <f>SUM(N3:N53)</f>
        <v>0</v>
      </c>
      <c r="O54" s="37"/>
      <c r="P54" s="37">
        <f>SUM(P3:P53)</f>
        <v>0</v>
      </c>
      <c r="Q54" s="37"/>
      <c r="R54" s="37">
        <f>SUM(R3:R53)</f>
        <v>0</v>
      </c>
      <c r="S54" s="37"/>
      <c r="T54" s="37">
        <f>SUM(T3:T53)</f>
        <v>0</v>
      </c>
      <c r="U54" s="37"/>
      <c r="V54" s="37">
        <f>SUM(V3:V53)</f>
        <v>0</v>
      </c>
      <c r="W54" s="37"/>
      <c r="X54" s="37">
        <f>SUM(X3:X53)</f>
        <v>0</v>
      </c>
      <c r="Y54" s="37"/>
      <c r="Z54" s="37">
        <f>SUM(Z3:Z53)</f>
        <v>0</v>
      </c>
      <c r="AA54" s="37"/>
      <c r="AB54" s="37">
        <f>SUM(AB3:AB53)</f>
        <v>0</v>
      </c>
      <c r="AC54" s="37"/>
      <c r="AD54" s="37">
        <f>SUM(AD3:AD53)</f>
        <v>0</v>
      </c>
      <c r="AE54" s="37"/>
      <c r="AF54" s="37">
        <f>SUM(AF3:AF53)</f>
        <v>0</v>
      </c>
      <c r="AG54" s="37"/>
      <c r="AH54" s="37">
        <f>SUM(AH3:AH53)</f>
        <v>0</v>
      </c>
      <c r="AI54" s="37"/>
      <c r="AJ54" s="37">
        <f>SUM(AJ3:AJ53)</f>
        <v>0</v>
      </c>
      <c r="AK54" s="37"/>
      <c r="AL54" s="37">
        <f>SUM(AL3:AL53)</f>
        <v>0</v>
      </c>
      <c r="AM54" s="37"/>
      <c r="AN54" s="37">
        <f>SUM(AN3:AN53)</f>
        <v>0</v>
      </c>
      <c r="AO54" s="37"/>
      <c r="AP54" s="37">
        <f>SUM(AP3:AP53)</f>
        <v>0</v>
      </c>
      <c r="AQ54" s="37"/>
      <c r="AR54" s="37">
        <f>SUM(AR3:AR53)</f>
        <v>0</v>
      </c>
      <c r="AS54" s="37"/>
      <c r="AT54" s="37">
        <f>SUM(AT3:AT53)</f>
        <v>0</v>
      </c>
      <c r="AU54" s="37"/>
      <c r="AV54" s="37">
        <f>SUM(AV3:AV53)</f>
        <v>0</v>
      </c>
      <c r="AW54" s="37"/>
      <c r="AX54" s="37">
        <f>SUM(AX3:AX53)</f>
        <v>0</v>
      </c>
      <c r="AY54" s="37"/>
      <c r="AZ54" s="37">
        <f>SUM(AZ3:AZ53)</f>
        <v>0</v>
      </c>
      <c r="BA54" s="39"/>
      <c r="BB54" s="40">
        <f>SUM(D54:AZ54)</f>
        <v>0</v>
      </c>
    </row>
    <row r="55" spans="1:56" ht="15" thickBot="1" x14ac:dyDescent="0.35">
      <c r="A55" s="1"/>
      <c r="B55" s="9" t="s">
        <v>2</v>
      </c>
      <c r="C55" s="110"/>
      <c r="D55" s="6">
        <f>SUM(E3:E53)</f>
        <v>0</v>
      </c>
      <c r="E55" s="5"/>
      <c r="F55" s="6">
        <f>SUM(G3:G53)</f>
        <v>0</v>
      </c>
      <c r="G55" s="5"/>
      <c r="H55" s="6">
        <f>SUM(I3:I53)</f>
        <v>0</v>
      </c>
      <c r="I55" s="5"/>
      <c r="J55" s="6">
        <f>SUM(K3:K53)</f>
        <v>0</v>
      </c>
      <c r="K55" s="5"/>
      <c r="L55" s="6">
        <f>SUM(M3:M53)</f>
        <v>0</v>
      </c>
      <c r="M55" s="5"/>
      <c r="N55" s="6">
        <f>SUM(O3:O53)</f>
        <v>0</v>
      </c>
      <c r="O55" s="5"/>
      <c r="P55" s="6">
        <f>SUM(Q3:Q53)</f>
        <v>0</v>
      </c>
      <c r="Q55" s="5"/>
      <c r="R55" s="6">
        <f>SUM(S3:S53)</f>
        <v>0</v>
      </c>
      <c r="S55" s="5"/>
      <c r="T55" s="6">
        <f>SUM(U3:U53)</f>
        <v>0</v>
      </c>
      <c r="U55" s="5"/>
      <c r="V55" s="6">
        <f>SUM(W3:W53)</f>
        <v>0</v>
      </c>
      <c r="W55" s="5"/>
      <c r="X55" s="6">
        <f>SUM(Y3:Y53)</f>
        <v>0</v>
      </c>
      <c r="Y55" s="5"/>
      <c r="Z55" s="6">
        <f>SUM(AA3:AA53)</f>
        <v>0</v>
      </c>
      <c r="AA55" s="5"/>
      <c r="AB55" s="6">
        <f>SUM(AC3:AC53)</f>
        <v>0</v>
      </c>
      <c r="AC55" s="5"/>
      <c r="AD55" s="6">
        <f>SUM(AE3:AE53)</f>
        <v>0</v>
      </c>
      <c r="AE55" s="5"/>
      <c r="AF55" s="6">
        <f>SUM(AG3:AG53)</f>
        <v>0</v>
      </c>
      <c r="AG55" s="5"/>
      <c r="AH55" s="6">
        <f>SUM(AI3:AI53)</f>
        <v>0</v>
      </c>
      <c r="AI55" s="5"/>
      <c r="AJ55" s="6">
        <f>SUM(AK3:AK53)</f>
        <v>0</v>
      </c>
      <c r="AK55" s="5"/>
      <c r="AL55" s="6">
        <f>SUM(AM3:AM53)</f>
        <v>0</v>
      </c>
      <c r="AM55" s="5"/>
      <c r="AN55" s="6">
        <f>SUM(AO3:AO53)</f>
        <v>0</v>
      </c>
      <c r="AO55" s="5"/>
      <c r="AP55" s="6">
        <f>SUM(AQ3:AQ53)</f>
        <v>0</v>
      </c>
      <c r="AQ55" s="5"/>
      <c r="AR55" s="6">
        <f>SUM(AS3:AS53)</f>
        <v>0</v>
      </c>
      <c r="AS55" s="5"/>
      <c r="AT55" s="6">
        <f>SUM(AU3:AU53)</f>
        <v>0</v>
      </c>
      <c r="AU55" s="5"/>
      <c r="AV55" s="6">
        <f>SUM(AW3:AW53)</f>
        <v>0</v>
      </c>
      <c r="AW55" s="5"/>
      <c r="AX55" s="6">
        <f>SUM(AY3:AY53)</f>
        <v>0</v>
      </c>
      <c r="AY55" s="5"/>
      <c r="AZ55" s="6">
        <f>SUM(BA3:BA53)</f>
        <v>0</v>
      </c>
      <c r="BA55" s="18"/>
      <c r="BB55" s="10">
        <f>SUM(D55:AZ55)</f>
        <v>0</v>
      </c>
    </row>
    <row r="56" spans="1:56" ht="18.75" customHeight="1" thickBot="1" x14ac:dyDescent="0.45">
      <c r="A56" s="92" t="s">
        <v>91</v>
      </c>
      <c r="B56" s="92"/>
      <c r="C56" s="93"/>
      <c r="AZ56" s="2" t="s">
        <v>3</v>
      </c>
      <c r="BA56" s="2"/>
      <c r="BB56" s="10">
        <f>BB55</f>
        <v>0</v>
      </c>
    </row>
    <row r="57" spans="1:56" x14ac:dyDescent="0.3">
      <c r="T57" s="4"/>
      <c r="U57" s="4"/>
      <c r="AJ57" s="82"/>
      <c r="AK57" s="27"/>
      <c r="AL57" s="27"/>
      <c r="AM57" s="27"/>
      <c r="AN57" s="27"/>
      <c r="AO57" s="27"/>
      <c r="AP57" s="27"/>
      <c r="AV57" s="3"/>
      <c r="AW57" s="3"/>
      <c r="AZ57" s="8"/>
      <c r="BA57" s="3"/>
      <c r="BB57" s="77"/>
    </row>
    <row r="58" spans="1:56" x14ac:dyDescent="0.3">
      <c r="AJ58" s="27"/>
      <c r="AK58" s="27"/>
      <c r="AL58" s="27"/>
      <c r="AM58" s="27"/>
      <c r="AN58" s="27"/>
      <c r="AO58" s="27"/>
      <c r="AP58" s="27"/>
      <c r="AZ58" s="2"/>
      <c r="BA58" s="2"/>
      <c r="BB58" s="78"/>
    </row>
    <row r="59" spans="1:56" ht="15.6" x14ac:dyDescent="0.3">
      <c r="AJ59" s="27"/>
      <c r="AK59" s="27"/>
      <c r="AL59" s="27"/>
      <c r="AM59" s="27"/>
      <c r="AN59" s="27"/>
      <c r="AO59" s="27"/>
      <c r="AP59" s="27"/>
      <c r="AZ59" s="7"/>
      <c r="BA59" s="7"/>
      <c r="BB59" s="79"/>
    </row>
    <row r="60" spans="1:56" x14ac:dyDescent="0.3">
      <c r="AJ60" s="27"/>
      <c r="AK60" s="27"/>
      <c r="AL60" s="27"/>
      <c r="AM60" s="27"/>
      <c r="AN60" s="27"/>
      <c r="AO60" s="27"/>
      <c r="AP60" s="27"/>
    </row>
  </sheetData>
  <protectedRanges>
    <protectedRange algorithmName="SHA-512" hashValue="BFQQdupRhKewTPFBE7BR1v4mY4z4vkqj4bUTLfxMYteMPJy7dw8LxufYGiZraOb1nO5/bYkkloAvz2go1NxvMw==" saltValue="wRUc0xvIVmpoJlbiDK0gKA==" spinCount="100000" sqref="A1:B1" name="Plage5"/>
    <protectedRange algorithmName="SHA-512" hashValue="T37L4h4IRClRJLmufPt14aCkg8EynX28pwf26e45HrGDeeaZJoSP3CA+vaaLrAAI+p9w4FXwZ/5TZpSIFo5neA==" saltValue="UrNrSMRLbROgniW5XttYRw==" spinCount="100000" sqref="BB58:BB59" name="Plage4"/>
    <protectedRange algorithmName="SHA-512" hashValue="mJJ4TQosLfLuXo2mEC2yHbTdzi7qFE8bigzPf2Q3f9bTcdhRz+95kCf2B0QQjcHrC28P8UxVmabb0ORSbLsTow==" saltValue="Yyc6/viamVL7MiKSjPSLOQ==" spinCount="100000" sqref="BB54:BC56 BC52:BC53 BB2:BC45 BB46:BB53" name="Plage3"/>
    <protectedRange algorithmName="SHA-512" hashValue="5bvsMpWJ3jMDjuCpkNyTbWHAxKYB/aT/KWPo+yo7mQ6BKk0n/IZ1PxGZpiSpO9owtT4MleGSHG0oNlBzx/+gWg==" saltValue="NXSZNWtXeCgZnyRISrg4/A==" spinCount="100000" sqref="A2:C2 A54:C55 C3:C45 B52:C53 A3:A53" name="Plage2"/>
    <protectedRange algorithmName="SHA-512" hashValue="I6/Ej4TpKeTJxTfdb/cEaWR1+e2Vtv6Jtc8bJtti4hwbjd3dhTqA6OYS5JxW6TnIhcqGbBoZaXlxQM+nhrXqgQ==" saltValue="Vmqjuw/mQgGKaP6Ov5C/Gg==" spinCount="100000" sqref="D54:BB55" name="Plage"/>
    <protectedRange algorithmName="SHA-512" hashValue="wwP6uq0f0QEgWtU7mKpSntrAMMOdxySLu8lX4JS+8sarvOrRXjt3kU8pkZyvNAwIl6zAUprUfonYTFZYtJthbQ==" saltValue="qy0tbJKqWz7vdRj04G1rZg==" spinCount="100000" sqref="B3:B45" name="Plage3_1"/>
    <protectedRange algorithmName="SHA-512" hashValue="5bvsMpWJ3jMDjuCpkNyTbWHAxKYB/aT/KWPo+yo7mQ6BKk0n/IZ1PxGZpiSpO9owtT4MleGSHG0oNlBzx/+gWg==" saltValue="NXSZNWtXeCgZnyRISrg4/A==" spinCount="100000" sqref="BC46:BC51" name="Plage2_1"/>
    <protectedRange algorithmName="SHA-512" hashValue="5bvsMpWJ3jMDjuCpkNyTbWHAxKYB/aT/KWPo+yo7mQ6BKk0n/IZ1PxGZpiSpO9owtT4MleGSHG0oNlBzx/+gWg==" saltValue="NXSZNWtXeCgZnyRISrg4/A==" spinCount="100000" sqref="B46:B51" name="Plage2_1_1"/>
    <protectedRange algorithmName="SHA-512" hashValue="5bvsMpWJ3jMDjuCpkNyTbWHAxKYB/aT/KWPo+yo7mQ6BKk0n/IZ1PxGZpiSpO9owtT4MleGSHG0oNlBzx/+gWg==" saltValue="NXSZNWtXeCgZnyRISrg4/A==" spinCount="100000" sqref="C46:C51" name="Plage2_2"/>
  </protectedRanges>
  <mergeCells count="1">
    <mergeCell ref="C54:C55"/>
  </mergeCells>
  <pageMargins left="0.25" right="0.25" top="0.75" bottom="0.75" header="0.3" footer="0.3"/>
  <pageSetup paperSize="9" scale="4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9"/>
  <sheetViews>
    <sheetView topLeftCell="A40" workbookViewId="0">
      <selection activeCell="K59" sqref="K59"/>
    </sheetView>
  </sheetViews>
  <sheetFormatPr baseColWidth="10" defaultRowHeight="14.4" x14ac:dyDescent="0.3"/>
  <cols>
    <col min="1" max="1" width="14.33203125" customWidth="1"/>
    <col min="2" max="2" width="44.109375" bestFit="1" customWidth="1"/>
    <col min="3" max="3" width="12.33203125" customWidth="1"/>
    <col min="4" max="4" width="13.88671875" customWidth="1"/>
  </cols>
  <sheetData>
    <row r="1" spans="1:8" ht="15.75" customHeight="1" x14ac:dyDescent="0.3">
      <c r="A1" s="42"/>
      <c r="B1" s="139" t="s">
        <v>101</v>
      </c>
      <c r="C1" s="140"/>
      <c r="D1" s="129" t="s">
        <v>98</v>
      </c>
      <c r="E1" s="130"/>
      <c r="F1" s="130"/>
      <c r="G1" s="130"/>
      <c r="H1" s="131"/>
    </row>
    <row r="2" spans="1:8" ht="15.75" customHeight="1" thickBot="1" x14ac:dyDescent="0.35">
      <c r="A2" s="42"/>
      <c r="B2" s="141"/>
      <c r="C2" s="142"/>
      <c r="D2" s="132"/>
      <c r="E2" s="133"/>
      <c r="F2" s="133"/>
      <c r="G2" s="133"/>
      <c r="H2" s="134"/>
    </row>
    <row r="3" spans="1:8" ht="15.75" customHeight="1" x14ac:dyDescent="0.3">
      <c r="A3" s="42"/>
      <c r="B3" s="96" t="s">
        <v>100</v>
      </c>
      <c r="C3" s="97"/>
      <c r="D3" s="98" t="s">
        <v>99</v>
      </c>
      <c r="E3" s="99"/>
      <c r="F3" s="99"/>
      <c r="G3" s="99"/>
      <c r="H3" s="100"/>
    </row>
    <row r="4" spans="1:8" ht="15.75" customHeight="1" x14ac:dyDescent="0.3">
      <c r="A4" s="42"/>
      <c r="B4" s="135" t="s">
        <v>93</v>
      </c>
      <c r="C4" s="136"/>
      <c r="D4" s="143" t="s">
        <v>96</v>
      </c>
      <c r="E4" s="144"/>
      <c r="F4" s="144"/>
      <c r="G4" s="144"/>
      <c r="H4" s="145"/>
    </row>
    <row r="5" spans="1:8" x14ac:dyDescent="0.3">
      <c r="A5" s="42"/>
      <c r="B5" s="135"/>
      <c r="C5" s="136"/>
      <c r="D5" s="143"/>
      <c r="E5" s="144"/>
      <c r="F5" s="144"/>
      <c r="G5" s="144"/>
      <c r="H5" s="145"/>
    </row>
    <row r="6" spans="1:8" ht="15" thickBot="1" x14ac:dyDescent="0.35">
      <c r="A6" s="42"/>
      <c r="B6" s="137"/>
      <c r="C6" s="138"/>
      <c r="D6" s="146"/>
      <c r="E6" s="147"/>
      <c r="F6" s="147"/>
      <c r="G6" s="147"/>
      <c r="H6" s="148"/>
    </row>
    <row r="7" spans="1:8" ht="15.6" x14ac:dyDescent="0.3">
      <c r="A7" s="42"/>
      <c r="B7" s="84"/>
      <c r="C7" s="84"/>
      <c r="D7" s="85"/>
      <c r="E7" s="85"/>
      <c r="F7" s="85"/>
      <c r="G7" s="85"/>
      <c r="H7" s="85"/>
    </row>
    <row r="8" spans="1:8" ht="18" x14ac:dyDescent="0.35">
      <c r="A8" s="42"/>
      <c r="B8" s="95" t="s">
        <v>92</v>
      </c>
      <c r="C8" s="43"/>
      <c r="D8" s="149" t="s">
        <v>52</v>
      </c>
      <c r="E8" s="150"/>
      <c r="F8" s="150"/>
      <c r="G8" s="150"/>
      <c r="H8" s="151"/>
    </row>
    <row r="9" spans="1:8" x14ac:dyDescent="0.3">
      <c r="A9" s="122"/>
      <c r="B9" s="122"/>
      <c r="C9" s="44"/>
      <c r="D9" s="45" t="s">
        <v>53</v>
      </c>
      <c r="E9" s="46"/>
      <c r="F9" s="47"/>
      <c r="G9" s="48"/>
      <c r="H9" s="90"/>
    </row>
    <row r="10" spans="1:8" x14ac:dyDescent="0.3">
      <c r="A10" s="49" t="s">
        <v>87</v>
      </c>
      <c r="B10" s="50" t="s">
        <v>6</v>
      </c>
      <c r="C10" s="50" t="s">
        <v>54</v>
      </c>
      <c r="D10" s="123" t="s">
        <v>55</v>
      </c>
      <c r="E10" s="124"/>
      <c r="F10" s="51" t="s">
        <v>56</v>
      </c>
      <c r="G10" s="125" t="s">
        <v>57</v>
      </c>
      <c r="H10" s="126"/>
    </row>
    <row r="11" spans="1:8" ht="18" x14ac:dyDescent="0.35">
      <c r="A11" s="52">
        <v>1</v>
      </c>
      <c r="B11" s="19" t="s">
        <v>58</v>
      </c>
      <c r="C11" s="53">
        <v>9015</v>
      </c>
      <c r="D11" s="21">
        <v>7</v>
      </c>
      <c r="E11" s="54" t="s">
        <v>59</v>
      </c>
      <c r="F11" s="55">
        <f>'Total groupe'!BB3</f>
        <v>0</v>
      </c>
      <c r="G11" s="56" t="s">
        <v>60</v>
      </c>
      <c r="H11" s="57">
        <f>SUM(D11*F11)</f>
        <v>0</v>
      </c>
    </row>
    <row r="12" spans="1:8" ht="18" x14ac:dyDescent="0.35">
      <c r="A12" s="58">
        <v>2</v>
      </c>
      <c r="B12" s="20" t="s">
        <v>61</v>
      </c>
      <c r="C12" s="59">
        <v>8048</v>
      </c>
      <c r="D12" s="22">
        <v>15</v>
      </c>
      <c r="E12" s="54" t="s">
        <v>59</v>
      </c>
      <c r="F12" s="55">
        <f>'Total groupe'!BB4</f>
        <v>0</v>
      </c>
      <c r="G12" s="56" t="s">
        <v>60</v>
      </c>
      <c r="H12" s="57">
        <f t="shared" ref="H12:H61" si="0">SUM(D12*F12)</f>
        <v>0</v>
      </c>
    </row>
    <row r="13" spans="1:8" ht="18" x14ac:dyDescent="0.35">
      <c r="A13" s="52">
        <v>3</v>
      </c>
      <c r="B13" s="60" t="s">
        <v>62</v>
      </c>
      <c r="C13" s="61">
        <v>100000086</v>
      </c>
      <c r="D13" s="21">
        <v>14</v>
      </c>
      <c r="E13" s="54" t="s">
        <v>59</v>
      </c>
      <c r="F13" s="55">
        <f>'Total groupe'!BB5</f>
        <v>0</v>
      </c>
      <c r="G13" s="56" t="s">
        <v>60</v>
      </c>
      <c r="H13" s="57">
        <f t="shared" si="0"/>
        <v>0</v>
      </c>
    </row>
    <row r="14" spans="1:8" ht="18" x14ac:dyDescent="0.35">
      <c r="A14" s="58">
        <v>4</v>
      </c>
      <c r="B14" s="20" t="s">
        <v>63</v>
      </c>
      <c r="C14" s="59">
        <v>7851</v>
      </c>
      <c r="D14" s="22">
        <v>9.1</v>
      </c>
      <c r="E14" s="54" t="s">
        <v>59</v>
      </c>
      <c r="F14" s="55">
        <f>'Total groupe'!BB6</f>
        <v>0</v>
      </c>
      <c r="G14" s="56" t="s">
        <v>60</v>
      </c>
      <c r="H14" s="57">
        <f t="shared" si="0"/>
        <v>0</v>
      </c>
    </row>
    <row r="15" spans="1:8" ht="18" x14ac:dyDescent="0.35">
      <c r="A15" s="52">
        <v>5</v>
      </c>
      <c r="B15" s="60" t="s">
        <v>64</v>
      </c>
      <c r="C15" s="61">
        <v>7854</v>
      </c>
      <c r="D15" s="21">
        <v>8.25</v>
      </c>
      <c r="E15" s="54" t="s">
        <v>59</v>
      </c>
      <c r="F15" s="55">
        <f>'Total groupe'!BB7</f>
        <v>0</v>
      </c>
      <c r="G15" s="56" t="s">
        <v>60</v>
      </c>
      <c r="H15" s="57">
        <f t="shared" si="0"/>
        <v>0</v>
      </c>
    </row>
    <row r="16" spans="1:8" ht="18" x14ac:dyDescent="0.35">
      <c r="A16" s="58">
        <v>6</v>
      </c>
      <c r="B16" s="20" t="s">
        <v>0</v>
      </c>
      <c r="C16" s="59">
        <v>100000061</v>
      </c>
      <c r="D16" s="22">
        <v>4</v>
      </c>
      <c r="E16" s="54" t="s">
        <v>59</v>
      </c>
      <c r="F16" s="55">
        <f>'Total groupe'!BB8</f>
        <v>0</v>
      </c>
      <c r="G16" s="56" t="s">
        <v>60</v>
      </c>
      <c r="H16" s="57">
        <f t="shared" si="0"/>
        <v>0</v>
      </c>
    </row>
    <row r="17" spans="1:8" ht="18" x14ac:dyDescent="0.35">
      <c r="A17" s="52">
        <v>7</v>
      </c>
      <c r="B17" s="19" t="s">
        <v>15</v>
      </c>
      <c r="C17" s="53">
        <v>100000064</v>
      </c>
      <c r="D17" s="21">
        <v>4.6500000000000004</v>
      </c>
      <c r="E17" s="54" t="s">
        <v>59</v>
      </c>
      <c r="F17" s="55">
        <f>'Total groupe'!BB9</f>
        <v>0</v>
      </c>
      <c r="G17" s="56" t="s">
        <v>60</v>
      </c>
      <c r="H17" s="57">
        <f t="shared" si="0"/>
        <v>0</v>
      </c>
    </row>
    <row r="18" spans="1:8" ht="18" x14ac:dyDescent="0.35">
      <c r="A18" s="58">
        <v>8</v>
      </c>
      <c r="B18" s="20" t="s">
        <v>16</v>
      </c>
      <c r="C18" s="59">
        <v>100000093</v>
      </c>
      <c r="D18" s="22">
        <v>19.600000000000001</v>
      </c>
      <c r="E18" s="54" t="s">
        <v>59</v>
      </c>
      <c r="F18" s="55">
        <f>'Total groupe'!BB10</f>
        <v>0</v>
      </c>
      <c r="G18" s="56" t="s">
        <v>60</v>
      </c>
      <c r="H18" s="57">
        <f t="shared" si="0"/>
        <v>0</v>
      </c>
    </row>
    <row r="19" spans="1:8" ht="18" x14ac:dyDescent="0.35">
      <c r="A19" s="52">
        <v>9</v>
      </c>
      <c r="B19" s="4" t="s">
        <v>31</v>
      </c>
      <c r="C19" s="62">
        <v>8341</v>
      </c>
      <c r="D19" s="21">
        <v>6.9</v>
      </c>
      <c r="E19" s="54" t="s">
        <v>59</v>
      </c>
      <c r="F19" s="55">
        <f>'Total groupe'!BB11</f>
        <v>0</v>
      </c>
      <c r="G19" s="56" t="s">
        <v>60</v>
      </c>
      <c r="H19" s="57">
        <f t="shared" si="0"/>
        <v>0</v>
      </c>
    </row>
    <row r="20" spans="1:8" ht="18" x14ac:dyDescent="0.35">
      <c r="A20" s="58">
        <v>10</v>
      </c>
      <c r="B20" s="63" t="s">
        <v>102</v>
      </c>
      <c r="C20" s="64">
        <v>9112</v>
      </c>
      <c r="D20" s="22">
        <v>11.8</v>
      </c>
      <c r="E20" s="54" t="s">
        <v>59</v>
      </c>
      <c r="F20" s="55">
        <f>'Total groupe'!BB12</f>
        <v>0</v>
      </c>
      <c r="G20" s="56" t="s">
        <v>60</v>
      </c>
      <c r="H20" s="57">
        <f t="shared" si="0"/>
        <v>0</v>
      </c>
    </row>
    <row r="21" spans="1:8" ht="18" x14ac:dyDescent="0.35">
      <c r="A21" s="52">
        <v>11</v>
      </c>
      <c r="B21" s="60" t="s">
        <v>1</v>
      </c>
      <c r="C21" s="61">
        <v>7257</v>
      </c>
      <c r="D21" s="29">
        <v>11.6</v>
      </c>
      <c r="E21" s="54" t="s">
        <v>59</v>
      </c>
      <c r="F21" s="55">
        <f>'Total groupe'!BB13</f>
        <v>0</v>
      </c>
      <c r="G21" s="56" t="s">
        <v>60</v>
      </c>
      <c r="H21" s="57">
        <f t="shared" si="0"/>
        <v>0</v>
      </c>
    </row>
    <row r="22" spans="1:8" ht="18" x14ac:dyDescent="0.35">
      <c r="A22" s="58">
        <v>12</v>
      </c>
      <c r="B22" s="20" t="s">
        <v>65</v>
      </c>
      <c r="C22" s="59">
        <v>7852</v>
      </c>
      <c r="D22" s="22">
        <v>11.6</v>
      </c>
      <c r="E22" s="54" t="s">
        <v>59</v>
      </c>
      <c r="F22" s="55">
        <f>'Total groupe'!BB14</f>
        <v>0</v>
      </c>
      <c r="G22" s="56" t="s">
        <v>60</v>
      </c>
      <c r="H22" s="57">
        <f t="shared" si="0"/>
        <v>0</v>
      </c>
    </row>
    <row r="23" spans="1:8" ht="18" x14ac:dyDescent="0.35">
      <c r="A23" s="52">
        <v>13</v>
      </c>
      <c r="B23" s="60" t="s">
        <v>66</v>
      </c>
      <c r="C23" s="61">
        <v>7258</v>
      </c>
      <c r="D23" s="29">
        <v>11.3</v>
      </c>
      <c r="E23" s="54" t="s">
        <v>59</v>
      </c>
      <c r="F23" s="55">
        <f>'Total groupe'!BB15</f>
        <v>0</v>
      </c>
      <c r="G23" s="56" t="s">
        <v>60</v>
      </c>
      <c r="H23" s="57">
        <f t="shared" si="0"/>
        <v>0</v>
      </c>
    </row>
    <row r="24" spans="1:8" ht="18" x14ac:dyDescent="0.35">
      <c r="A24" s="58">
        <v>14</v>
      </c>
      <c r="B24" s="20" t="s">
        <v>103</v>
      </c>
      <c r="C24" s="59">
        <v>9292</v>
      </c>
      <c r="D24" s="22">
        <v>5.0999999999999996</v>
      </c>
      <c r="E24" s="54" t="s">
        <v>59</v>
      </c>
      <c r="F24" s="55">
        <f>'Total groupe'!BB16</f>
        <v>0</v>
      </c>
      <c r="G24" s="56" t="s">
        <v>60</v>
      </c>
      <c r="H24" s="57">
        <f t="shared" si="0"/>
        <v>0</v>
      </c>
    </row>
    <row r="25" spans="1:8" ht="18" x14ac:dyDescent="0.35">
      <c r="A25" s="52">
        <v>15</v>
      </c>
      <c r="B25" s="60" t="s">
        <v>104</v>
      </c>
      <c r="C25" s="61">
        <v>9016</v>
      </c>
      <c r="D25" s="29">
        <v>12</v>
      </c>
      <c r="E25" s="54" t="s">
        <v>59</v>
      </c>
      <c r="F25" s="55">
        <f>'Total groupe'!BB17</f>
        <v>0</v>
      </c>
      <c r="G25" s="56" t="s">
        <v>60</v>
      </c>
      <c r="H25" s="57">
        <f t="shared" si="0"/>
        <v>0</v>
      </c>
    </row>
    <row r="26" spans="1:8" ht="18" x14ac:dyDescent="0.35">
      <c r="A26" s="58">
        <v>16</v>
      </c>
      <c r="B26" s="20" t="s">
        <v>67</v>
      </c>
      <c r="C26" s="59">
        <v>960</v>
      </c>
      <c r="D26" s="22">
        <v>20</v>
      </c>
      <c r="E26" s="54" t="s">
        <v>59</v>
      </c>
      <c r="F26" s="55">
        <f>'Total groupe'!BB18</f>
        <v>0</v>
      </c>
      <c r="G26" s="56" t="s">
        <v>60</v>
      </c>
      <c r="H26" s="57">
        <f t="shared" si="0"/>
        <v>0</v>
      </c>
    </row>
    <row r="27" spans="1:8" ht="18" x14ac:dyDescent="0.35">
      <c r="A27" s="52">
        <v>17</v>
      </c>
      <c r="B27" s="106" t="s">
        <v>109</v>
      </c>
      <c r="C27" s="107">
        <v>9111</v>
      </c>
      <c r="D27" s="21">
        <v>7.8</v>
      </c>
      <c r="E27" s="54" t="s">
        <v>59</v>
      </c>
      <c r="F27" s="55">
        <f>'Total groupe'!BB19</f>
        <v>0</v>
      </c>
      <c r="G27" s="56" t="s">
        <v>60</v>
      </c>
      <c r="H27" s="57">
        <f t="shared" si="0"/>
        <v>0</v>
      </c>
    </row>
    <row r="28" spans="1:8" ht="18" x14ac:dyDescent="0.35">
      <c r="A28" s="58">
        <v>18</v>
      </c>
      <c r="B28" s="20" t="s">
        <v>69</v>
      </c>
      <c r="C28" s="59">
        <v>7169</v>
      </c>
      <c r="D28" s="22">
        <v>3.8</v>
      </c>
      <c r="E28" s="54" t="s">
        <v>59</v>
      </c>
      <c r="F28" s="55">
        <f>'Total groupe'!BB20</f>
        <v>0</v>
      </c>
      <c r="G28" s="56" t="s">
        <v>60</v>
      </c>
      <c r="H28" s="57">
        <f t="shared" si="0"/>
        <v>0</v>
      </c>
    </row>
    <row r="29" spans="1:8" ht="18" x14ac:dyDescent="0.35">
      <c r="A29" s="52">
        <v>19</v>
      </c>
      <c r="B29" s="60" t="s">
        <v>18</v>
      </c>
      <c r="C29" s="61">
        <v>7853</v>
      </c>
      <c r="D29" s="29">
        <v>9.9499999999999993</v>
      </c>
      <c r="E29" s="54" t="s">
        <v>59</v>
      </c>
      <c r="F29" s="55">
        <f>'Total groupe'!BB21</f>
        <v>0</v>
      </c>
      <c r="G29" s="56" t="s">
        <v>60</v>
      </c>
      <c r="H29" s="57">
        <f t="shared" si="0"/>
        <v>0</v>
      </c>
    </row>
    <row r="30" spans="1:8" ht="18" x14ac:dyDescent="0.35">
      <c r="A30" s="58">
        <v>20</v>
      </c>
      <c r="B30" s="63" t="s">
        <v>38</v>
      </c>
      <c r="C30" s="64">
        <v>8274</v>
      </c>
      <c r="D30" s="22">
        <v>8.5</v>
      </c>
      <c r="E30" s="54" t="s">
        <v>59</v>
      </c>
      <c r="F30" s="55">
        <f>'Total groupe'!BB22</f>
        <v>0</v>
      </c>
      <c r="G30" s="56" t="s">
        <v>60</v>
      </c>
      <c r="H30" s="57">
        <f t="shared" si="0"/>
        <v>0</v>
      </c>
    </row>
    <row r="31" spans="1:8" ht="18" x14ac:dyDescent="0.35">
      <c r="A31" s="52">
        <v>21</v>
      </c>
      <c r="B31" s="60" t="s">
        <v>17</v>
      </c>
      <c r="C31" s="61">
        <v>7896</v>
      </c>
      <c r="D31" s="29">
        <v>7.95</v>
      </c>
      <c r="E31" s="54" t="s">
        <v>59</v>
      </c>
      <c r="F31" s="55">
        <f>'Total groupe'!BB23</f>
        <v>0</v>
      </c>
      <c r="G31" s="56" t="s">
        <v>60</v>
      </c>
      <c r="H31" s="57">
        <f t="shared" si="0"/>
        <v>0</v>
      </c>
    </row>
    <row r="32" spans="1:8" ht="18" x14ac:dyDescent="0.35">
      <c r="A32" s="58">
        <v>22</v>
      </c>
      <c r="B32" s="20" t="s">
        <v>68</v>
      </c>
      <c r="C32" s="59">
        <v>8273</v>
      </c>
      <c r="D32" s="22">
        <v>7.7</v>
      </c>
      <c r="E32" s="54" t="s">
        <v>59</v>
      </c>
      <c r="F32" s="55">
        <f>'Total groupe'!BB24</f>
        <v>0</v>
      </c>
      <c r="G32" s="56" t="s">
        <v>60</v>
      </c>
      <c r="H32" s="57">
        <f t="shared" si="0"/>
        <v>0</v>
      </c>
    </row>
    <row r="33" spans="1:8" ht="18" x14ac:dyDescent="0.35">
      <c r="A33" s="52">
        <v>23</v>
      </c>
      <c r="B33" s="60" t="s">
        <v>70</v>
      </c>
      <c r="C33" s="61">
        <v>100000087</v>
      </c>
      <c r="D33" s="29">
        <v>15.5</v>
      </c>
      <c r="E33" s="54" t="s">
        <v>59</v>
      </c>
      <c r="F33" s="55">
        <f>'Total groupe'!BB25</f>
        <v>0</v>
      </c>
      <c r="G33" s="56" t="s">
        <v>60</v>
      </c>
      <c r="H33" s="57">
        <f t="shared" si="0"/>
        <v>0</v>
      </c>
    </row>
    <row r="34" spans="1:8" ht="18" x14ac:dyDescent="0.35">
      <c r="A34" s="58">
        <v>24</v>
      </c>
      <c r="B34" s="20" t="s">
        <v>71</v>
      </c>
      <c r="C34" s="59">
        <v>4328</v>
      </c>
      <c r="D34" s="22">
        <v>12</v>
      </c>
      <c r="E34" s="54" t="s">
        <v>59</v>
      </c>
      <c r="F34" s="55">
        <f>'Total groupe'!BB26</f>
        <v>0</v>
      </c>
      <c r="G34" s="56" t="s">
        <v>60</v>
      </c>
      <c r="H34" s="57">
        <f t="shared" si="0"/>
        <v>0</v>
      </c>
    </row>
    <row r="35" spans="1:8" ht="18" x14ac:dyDescent="0.35">
      <c r="A35" s="52">
        <v>25</v>
      </c>
      <c r="B35" s="60" t="s">
        <v>72</v>
      </c>
      <c r="C35" s="61">
        <v>100000066</v>
      </c>
      <c r="D35" s="29">
        <v>15.5</v>
      </c>
      <c r="E35" s="54" t="s">
        <v>59</v>
      </c>
      <c r="F35" s="55">
        <f>'Total groupe'!BB27</f>
        <v>0</v>
      </c>
      <c r="G35" s="56" t="s">
        <v>60</v>
      </c>
      <c r="H35" s="57">
        <f t="shared" si="0"/>
        <v>0</v>
      </c>
    </row>
    <row r="36" spans="1:8" ht="18" x14ac:dyDescent="0.35">
      <c r="A36" s="58">
        <v>26</v>
      </c>
      <c r="B36" s="20" t="s">
        <v>25</v>
      </c>
      <c r="C36" s="59">
        <v>405000516</v>
      </c>
      <c r="D36" s="22">
        <v>5.7</v>
      </c>
      <c r="E36" s="54" t="s">
        <v>59</v>
      </c>
      <c r="F36" s="55">
        <f>'Total groupe'!BB28</f>
        <v>0</v>
      </c>
      <c r="G36" s="56" t="s">
        <v>60</v>
      </c>
      <c r="H36" s="57">
        <f t="shared" si="0"/>
        <v>0</v>
      </c>
    </row>
    <row r="37" spans="1:8" ht="18" x14ac:dyDescent="0.35">
      <c r="A37" s="52">
        <v>27</v>
      </c>
      <c r="B37" s="60" t="s">
        <v>73</v>
      </c>
      <c r="C37" s="61">
        <v>3954</v>
      </c>
      <c r="D37" s="29">
        <v>6.85</v>
      </c>
      <c r="E37" s="54" t="s">
        <v>59</v>
      </c>
      <c r="F37" s="55">
        <f>'Total groupe'!BB29</f>
        <v>0</v>
      </c>
      <c r="G37" s="56" t="s">
        <v>60</v>
      </c>
      <c r="H37" s="57">
        <f t="shared" si="0"/>
        <v>0</v>
      </c>
    </row>
    <row r="38" spans="1:8" ht="18" x14ac:dyDescent="0.35">
      <c r="A38" s="58">
        <v>28</v>
      </c>
      <c r="B38" s="20" t="s">
        <v>74</v>
      </c>
      <c r="C38" s="59">
        <v>6810</v>
      </c>
      <c r="D38" s="22">
        <v>6.85</v>
      </c>
      <c r="E38" s="54" t="s">
        <v>59</v>
      </c>
      <c r="F38" s="55">
        <f>'Total groupe'!BB30</f>
        <v>0</v>
      </c>
      <c r="G38" s="56" t="s">
        <v>60</v>
      </c>
      <c r="H38" s="57">
        <f t="shared" si="0"/>
        <v>0</v>
      </c>
    </row>
    <row r="39" spans="1:8" ht="18" x14ac:dyDescent="0.35">
      <c r="A39" s="52">
        <v>29</v>
      </c>
      <c r="B39" s="60" t="s">
        <v>75</v>
      </c>
      <c r="C39" s="61">
        <v>7245</v>
      </c>
      <c r="D39" s="29">
        <v>6.85</v>
      </c>
      <c r="E39" s="54" t="s">
        <v>59</v>
      </c>
      <c r="F39" s="55">
        <f>'Total groupe'!BB31</f>
        <v>0</v>
      </c>
      <c r="G39" s="56" t="s">
        <v>60</v>
      </c>
      <c r="H39" s="57">
        <f t="shared" si="0"/>
        <v>0</v>
      </c>
    </row>
    <row r="40" spans="1:8" ht="18" x14ac:dyDescent="0.35">
      <c r="A40" s="58">
        <v>30</v>
      </c>
      <c r="B40" s="20" t="s">
        <v>106</v>
      </c>
      <c r="C40" s="59">
        <v>7876</v>
      </c>
      <c r="D40" s="22">
        <v>4.6500000000000004</v>
      </c>
      <c r="E40" s="54" t="s">
        <v>59</v>
      </c>
      <c r="F40" s="55">
        <f>'Total groupe'!BB32</f>
        <v>0</v>
      </c>
      <c r="G40" s="56" t="s">
        <v>60</v>
      </c>
      <c r="H40" s="57">
        <f t="shared" si="0"/>
        <v>0</v>
      </c>
    </row>
    <row r="41" spans="1:8" ht="18" x14ac:dyDescent="0.35">
      <c r="A41" s="52">
        <v>31</v>
      </c>
      <c r="B41" s="60" t="s">
        <v>107</v>
      </c>
      <c r="C41" s="61">
        <v>8982</v>
      </c>
      <c r="D41" s="21">
        <v>5</v>
      </c>
      <c r="E41" s="54" t="s">
        <v>59</v>
      </c>
      <c r="F41" s="55">
        <f>'Total groupe'!BB33</f>
        <v>0</v>
      </c>
      <c r="G41" s="56" t="s">
        <v>60</v>
      </c>
      <c r="H41" s="57">
        <f t="shared" si="0"/>
        <v>0</v>
      </c>
    </row>
    <row r="42" spans="1:8" ht="18" x14ac:dyDescent="0.35">
      <c r="A42" s="58">
        <v>32</v>
      </c>
      <c r="B42" s="20" t="s">
        <v>41</v>
      </c>
      <c r="C42" s="59">
        <v>2095</v>
      </c>
      <c r="D42" s="22">
        <v>4</v>
      </c>
      <c r="E42" s="54" t="s">
        <v>59</v>
      </c>
      <c r="F42" s="55">
        <f>'Total groupe'!BB34</f>
        <v>0</v>
      </c>
      <c r="G42" s="56" t="s">
        <v>60</v>
      </c>
      <c r="H42" s="57">
        <f t="shared" si="0"/>
        <v>0</v>
      </c>
    </row>
    <row r="43" spans="1:8" ht="18" x14ac:dyDescent="0.35">
      <c r="A43" s="52">
        <v>33</v>
      </c>
      <c r="B43" s="60" t="s">
        <v>21</v>
      </c>
      <c r="C43" s="61">
        <v>2094</v>
      </c>
      <c r="D43" s="21">
        <v>4</v>
      </c>
      <c r="E43" s="54" t="s">
        <v>59</v>
      </c>
      <c r="F43" s="55">
        <f>'Total groupe'!BB35</f>
        <v>0</v>
      </c>
      <c r="G43" s="56" t="s">
        <v>60</v>
      </c>
      <c r="H43" s="57">
        <f t="shared" si="0"/>
        <v>0</v>
      </c>
    </row>
    <row r="44" spans="1:8" ht="18" x14ac:dyDescent="0.35">
      <c r="A44" s="58">
        <v>34</v>
      </c>
      <c r="B44" s="20" t="s">
        <v>22</v>
      </c>
      <c r="C44" s="59">
        <v>2093</v>
      </c>
      <c r="D44" s="22">
        <v>4.55</v>
      </c>
      <c r="E44" s="54" t="s">
        <v>59</v>
      </c>
      <c r="F44" s="55">
        <f>'Total groupe'!BB36</f>
        <v>0</v>
      </c>
      <c r="G44" s="56" t="s">
        <v>60</v>
      </c>
      <c r="H44" s="57">
        <f t="shared" si="0"/>
        <v>0</v>
      </c>
    </row>
    <row r="45" spans="1:8" ht="18" x14ac:dyDescent="0.35">
      <c r="A45" s="52">
        <v>35</v>
      </c>
      <c r="B45" s="19" t="s">
        <v>76</v>
      </c>
      <c r="C45" s="53">
        <v>3950</v>
      </c>
      <c r="D45" s="21">
        <v>4.5</v>
      </c>
      <c r="E45" s="54" t="s">
        <v>59</v>
      </c>
      <c r="F45" s="55">
        <f>'Total groupe'!BB37</f>
        <v>0</v>
      </c>
      <c r="G45" s="56" t="s">
        <v>60</v>
      </c>
      <c r="H45" s="57">
        <f t="shared" si="0"/>
        <v>0</v>
      </c>
    </row>
    <row r="46" spans="1:8" ht="18" x14ac:dyDescent="0.35">
      <c r="A46" s="58">
        <v>36</v>
      </c>
      <c r="B46" s="20" t="s">
        <v>23</v>
      </c>
      <c r="C46" s="59">
        <v>7808</v>
      </c>
      <c r="D46" s="22">
        <v>4.05</v>
      </c>
      <c r="E46" s="54" t="s">
        <v>59</v>
      </c>
      <c r="F46" s="55">
        <f>'Total groupe'!BB38</f>
        <v>0</v>
      </c>
      <c r="G46" s="56" t="s">
        <v>60</v>
      </c>
      <c r="H46" s="57">
        <f t="shared" si="0"/>
        <v>0</v>
      </c>
    </row>
    <row r="47" spans="1:8" ht="18" x14ac:dyDescent="0.35">
      <c r="A47" s="52">
        <v>37</v>
      </c>
      <c r="B47" s="60" t="s">
        <v>24</v>
      </c>
      <c r="C47" s="61">
        <v>7071</v>
      </c>
      <c r="D47" s="29">
        <v>4.05</v>
      </c>
      <c r="E47" s="54" t="s">
        <v>59</v>
      </c>
      <c r="F47" s="55">
        <f>'Total groupe'!BB39</f>
        <v>0</v>
      </c>
      <c r="G47" s="56" t="s">
        <v>60</v>
      </c>
      <c r="H47" s="57">
        <f t="shared" si="0"/>
        <v>0</v>
      </c>
    </row>
    <row r="48" spans="1:8" ht="18" x14ac:dyDescent="0.35">
      <c r="A48" s="58">
        <v>38</v>
      </c>
      <c r="B48" s="20" t="s">
        <v>20</v>
      </c>
      <c r="C48" s="59">
        <v>405000513</v>
      </c>
      <c r="D48" s="22">
        <v>4.0999999999999996</v>
      </c>
      <c r="E48" s="54" t="s">
        <v>59</v>
      </c>
      <c r="F48" s="55">
        <f>'Total groupe'!BB40</f>
        <v>0</v>
      </c>
      <c r="G48" s="56" t="s">
        <v>60</v>
      </c>
      <c r="H48" s="57">
        <f t="shared" si="0"/>
        <v>0</v>
      </c>
    </row>
    <row r="49" spans="1:8" ht="18" x14ac:dyDescent="0.35">
      <c r="A49" s="52">
        <v>39</v>
      </c>
      <c r="B49" s="60" t="s">
        <v>19</v>
      </c>
      <c r="C49" s="61">
        <v>2079</v>
      </c>
      <c r="D49" s="29">
        <v>4.0999999999999996</v>
      </c>
      <c r="E49" s="54" t="s">
        <v>59</v>
      </c>
      <c r="F49" s="55">
        <f>'Total groupe'!BB41</f>
        <v>0</v>
      </c>
      <c r="G49" s="56" t="s">
        <v>60</v>
      </c>
      <c r="H49" s="57">
        <f t="shared" si="0"/>
        <v>0</v>
      </c>
    </row>
    <row r="50" spans="1:8" ht="18" x14ac:dyDescent="0.35">
      <c r="A50" s="58">
        <v>40</v>
      </c>
      <c r="B50" s="20" t="s">
        <v>49</v>
      </c>
      <c r="C50" s="59">
        <v>405000512</v>
      </c>
      <c r="D50" s="22">
        <v>4.0999999999999996</v>
      </c>
      <c r="E50" s="54" t="s">
        <v>59</v>
      </c>
      <c r="F50" s="55">
        <f>'Total groupe'!BB42</f>
        <v>0</v>
      </c>
      <c r="G50" s="56" t="s">
        <v>60</v>
      </c>
      <c r="H50" s="57">
        <f t="shared" si="0"/>
        <v>0</v>
      </c>
    </row>
    <row r="51" spans="1:8" ht="18" x14ac:dyDescent="0.35">
      <c r="A51" s="52">
        <v>41</v>
      </c>
      <c r="B51" s="60" t="s">
        <v>77</v>
      </c>
      <c r="C51" s="61">
        <v>405000514</v>
      </c>
      <c r="D51" s="29">
        <v>4.0999999999999996</v>
      </c>
      <c r="E51" s="54" t="s">
        <v>59</v>
      </c>
      <c r="F51" s="55">
        <f>'Total groupe'!BB43</f>
        <v>0</v>
      </c>
      <c r="G51" s="56" t="s">
        <v>60</v>
      </c>
      <c r="H51" s="57">
        <f t="shared" si="0"/>
        <v>0</v>
      </c>
    </row>
    <row r="52" spans="1:8" ht="18" x14ac:dyDescent="0.35">
      <c r="A52" s="58">
        <v>42</v>
      </c>
      <c r="B52" s="20" t="s">
        <v>78</v>
      </c>
      <c r="C52" s="59">
        <v>4376</v>
      </c>
      <c r="D52" s="22">
        <v>4</v>
      </c>
      <c r="E52" s="54" t="s">
        <v>59</v>
      </c>
      <c r="F52" s="55">
        <f>'Total groupe'!BB44</f>
        <v>0</v>
      </c>
      <c r="G52" s="56" t="s">
        <v>60</v>
      </c>
      <c r="H52" s="57">
        <f t="shared" si="0"/>
        <v>0</v>
      </c>
    </row>
    <row r="53" spans="1:8" ht="18" x14ac:dyDescent="0.35">
      <c r="A53" s="52">
        <v>43</v>
      </c>
      <c r="B53" s="60" t="s">
        <v>79</v>
      </c>
      <c r="C53" s="61">
        <v>4377</v>
      </c>
      <c r="D53" s="29">
        <v>4</v>
      </c>
      <c r="E53" s="54" t="s">
        <v>59</v>
      </c>
      <c r="F53" s="55">
        <f>'Total groupe'!BB45</f>
        <v>0</v>
      </c>
      <c r="G53" s="56" t="s">
        <v>60</v>
      </c>
      <c r="H53" s="57">
        <f t="shared" si="0"/>
        <v>0</v>
      </c>
    </row>
    <row r="54" spans="1:8" ht="18" x14ac:dyDescent="0.35">
      <c r="A54" s="58">
        <v>44</v>
      </c>
      <c r="B54" s="20" t="s">
        <v>80</v>
      </c>
      <c r="C54" s="59">
        <v>8639</v>
      </c>
      <c r="D54" s="22">
        <v>20.55</v>
      </c>
      <c r="E54" s="66" t="s">
        <v>59</v>
      </c>
      <c r="F54" s="55">
        <f>'Total groupe'!BB46</f>
        <v>0</v>
      </c>
      <c r="G54" s="56" t="s">
        <v>60</v>
      </c>
      <c r="H54" s="57">
        <f t="shared" si="0"/>
        <v>0</v>
      </c>
    </row>
    <row r="55" spans="1:8" ht="18" x14ac:dyDescent="0.35">
      <c r="A55" s="52">
        <v>45</v>
      </c>
      <c r="B55" s="60" t="s">
        <v>81</v>
      </c>
      <c r="C55" s="61">
        <v>8640</v>
      </c>
      <c r="D55" s="29">
        <v>29.15</v>
      </c>
      <c r="E55" s="66" t="s">
        <v>59</v>
      </c>
      <c r="F55" s="55">
        <f>'Total groupe'!BB47</f>
        <v>0</v>
      </c>
      <c r="G55" s="56" t="s">
        <v>60</v>
      </c>
      <c r="H55" s="57">
        <f t="shared" si="0"/>
        <v>0</v>
      </c>
    </row>
    <row r="56" spans="1:8" ht="18" x14ac:dyDescent="0.35">
      <c r="A56" s="58">
        <v>46</v>
      </c>
      <c r="B56" s="20" t="s">
        <v>82</v>
      </c>
      <c r="C56" s="59">
        <v>8641</v>
      </c>
      <c r="D56" s="22">
        <v>26.9</v>
      </c>
      <c r="E56" s="66" t="s">
        <v>59</v>
      </c>
      <c r="F56" s="55">
        <f>'Total groupe'!BB48</f>
        <v>0</v>
      </c>
      <c r="G56" s="56" t="s">
        <v>60</v>
      </c>
      <c r="H56" s="57">
        <f t="shared" si="0"/>
        <v>0</v>
      </c>
    </row>
    <row r="57" spans="1:8" ht="18" x14ac:dyDescent="0.35">
      <c r="A57" s="52">
        <v>47</v>
      </c>
      <c r="B57" s="60" t="s">
        <v>83</v>
      </c>
      <c r="C57" s="61">
        <v>8642</v>
      </c>
      <c r="D57" s="29">
        <v>23.1</v>
      </c>
      <c r="E57" s="66" t="s">
        <v>59</v>
      </c>
      <c r="F57" s="55">
        <f>'Total groupe'!BB49</f>
        <v>0</v>
      </c>
      <c r="G57" s="56" t="s">
        <v>60</v>
      </c>
      <c r="H57" s="57">
        <f t="shared" si="0"/>
        <v>0</v>
      </c>
    </row>
    <row r="58" spans="1:8" ht="18" x14ac:dyDescent="0.35">
      <c r="A58" s="58">
        <v>48</v>
      </c>
      <c r="B58" s="20" t="s">
        <v>108</v>
      </c>
      <c r="C58" s="59">
        <v>9296</v>
      </c>
      <c r="D58" s="22">
        <v>28</v>
      </c>
      <c r="E58" s="66" t="s">
        <v>59</v>
      </c>
      <c r="F58" s="55">
        <f>'Total groupe'!BB50</f>
        <v>0</v>
      </c>
      <c r="G58" s="56" t="s">
        <v>60</v>
      </c>
      <c r="H58" s="57">
        <f t="shared" si="0"/>
        <v>0</v>
      </c>
    </row>
    <row r="59" spans="1:8" ht="18" x14ac:dyDescent="0.35">
      <c r="A59" s="52">
        <v>49</v>
      </c>
      <c r="B59" s="60" t="s">
        <v>84</v>
      </c>
      <c r="C59" s="61">
        <v>8643</v>
      </c>
      <c r="D59" s="29">
        <v>40.25</v>
      </c>
      <c r="E59" s="66" t="s">
        <v>59</v>
      </c>
      <c r="F59" s="55">
        <f>'Total groupe'!BB51</f>
        <v>0</v>
      </c>
      <c r="G59" s="56" t="s">
        <v>60</v>
      </c>
      <c r="H59" s="57">
        <f t="shared" si="0"/>
        <v>0</v>
      </c>
    </row>
    <row r="60" spans="1:8" ht="18" x14ac:dyDescent="0.35">
      <c r="A60" s="58">
        <v>50</v>
      </c>
      <c r="B60" s="108"/>
      <c r="C60" s="108"/>
      <c r="D60" s="22">
        <v>0</v>
      </c>
      <c r="E60" s="66" t="s">
        <v>59</v>
      </c>
      <c r="F60" s="55">
        <f>'Total groupe'!BB52</f>
        <v>0</v>
      </c>
      <c r="G60" s="56" t="s">
        <v>60</v>
      </c>
      <c r="H60" s="57">
        <f t="shared" si="0"/>
        <v>0</v>
      </c>
    </row>
    <row r="61" spans="1:8" ht="18" x14ac:dyDescent="0.35">
      <c r="A61" s="52">
        <v>51</v>
      </c>
      <c r="B61" s="127" t="s">
        <v>95</v>
      </c>
      <c r="C61" s="128"/>
      <c r="D61" s="83"/>
      <c r="E61" s="66"/>
      <c r="F61" s="55">
        <v>0</v>
      </c>
      <c r="G61" s="56" t="s">
        <v>60</v>
      </c>
      <c r="H61" s="57">
        <f t="shared" si="0"/>
        <v>0</v>
      </c>
    </row>
    <row r="62" spans="1:8" x14ac:dyDescent="0.3">
      <c r="A62" s="68"/>
      <c r="B62" s="81" t="s">
        <v>89</v>
      </c>
      <c r="C62" s="69"/>
      <c r="D62" s="112"/>
      <c r="E62" s="113"/>
      <c r="F62" s="91">
        <f>SUM(F11:F60)</f>
        <v>0</v>
      </c>
      <c r="G62" s="70"/>
      <c r="H62" s="71">
        <f>SUM(H11:H61)</f>
        <v>0</v>
      </c>
    </row>
    <row r="63" spans="1:8" x14ac:dyDescent="0.3">
      <c r="A63" s="68"/>
      <c r="B63" s="69" t="s">
        <v>12</v>
      </c>
      <c r="C63" s="69"/>
      <c r="D63" s="72" t="s">
        <v>88</v>
      </c>
      <c r="E63" s="72"/>
      <c r="F63" s="72"/>
      <c r="G63" s="114">
        <f>IF(H62&gt;6000,"25%",IF(H62&gt;3001,"20%",IF(H62&lt;3000,"15"%)))</f>
        <v>0.15</v>
      </c>
      <c r="H63" s="115"/>
    </row>
    <row r="64" spans="1:8" x14ac:dyDescent="0.3">
      <c r="A64" s="68"/>
      <c r="B64" s="69" t="s">
        <v>13</v>
      </c>
      <c r="C64" s="69"/>
      <c r="D64" s="116" t="s">
        <v>85</v>
      </c>
      <c r="E64" s="117"/>
      <c r="F64" s="118"/>
      <c r="G64" s="119">
        <f>H62*G63</f>
        <v>0</v>
      </c>
      <c r="H64" s="120"/>
    </row>
    <row r="65" spans="1:8" ht="15" customHeight="1" x14ac:dyDescent="0.3">
      <c r="A65" s="68"/>
      <c r="B65" s="69" t="s">
        <v>14</v>
      </c>
      <c r="C65" s="69"/>
      <c r="D65" s="116" t="s">
        <v>86</v>
      </c>
      <c r="E65" s="117"/>
      <c r="F65" s="118"/>
      <c r="G65" s="119">
        <f>H62-G64</f>
        <v>0</v>
      </c>
      <c r="H65" s="120"/>
    </row>
    <row r="66" spans="1:8" ht="15.75" customHeight="1" x14ac:dyDescent="0.3">
      <c r="A66" s="86"/>
      <c r="B66" s="87"/>
      <c r="C66" s="87"/>
      <c r="D66" s="88"/>
      <c r="E66" s="88"/>
      <c r="F66" s="88"/>
      <c r="G66" s="89"/>
      <c r="H66" s="89"/>
    </row>
    <row r="67" spans="1:8" ht="15.75" customHeight="1" x14ac:dyDescent="0.35">
      <c r="A67" s="121" t="s">
        <v>94</v>
      </c>
      <c r="B67" s="121"/>
      <c r="C67" s="121"/>
      <c r="D67" s="121"/>
      <c r="E67" s="121"/>
      <c r="F67" s="121"/>
      <c r="G67" s="121"/>
      <c r="H67" s="121"/>
    </row>
    <row r="68" spans="1:8" ht="15" customHeight="1" x14ac:dyDescent="0.3">
      <c r="A68" s="86"/>
      <c r="B68" s="87"/>
      <c r="C68" s="87"/>
      <c r="D68" s="88"/>
      <c r="E68" s="88"/>
      <c r="F68" s="88"/>
      <c r="G68" s="89"/>
      <c r="H68" s="89"/>
    </row>
    <row r="69" spans="1:8" x14ac:dyDescent="0.3">
      <c r="A69" s="111" t="s">
        <v>4</v>
      </c>
      <c r="B69" s="111"/>
      <c r="C69" s="111"/>
      <c r="D69" s="111"/>
      <c r="E69" s="111"/>
      <c r="F69" s="111"/>
      <c r="G69" s="111"/>
      <c r="H69" s="111"/>
    </row>
  </sheetData>
  <protectedRanges>
    <protectedRange algorithmName="SHA-512" hashValue="5bvsMpWJ3jMDjuCpkNyTbWHAxKYB/aT/KWPo+yo7mQ6BKk0n/IZ1PxGZpiSpO9owtT4MleGSHG0oNlBzx/+gWg==" saltValue="NXSZNWtXeCgZnyRISrg4/A==" spinCount="100000" sqref="B11:C18 B21:C29 B61:C61 B31:C59" name="Plage2_1"/>
    <protectedRange algorithmName="SHA-512" hashValue="5bvsMpWJ3jMDjuCpkNyTbWHAxKYB/aT/KWPo+yo7mQ6BKk0n/IZ1PxGZpiSpO9owtT4MleGSHG0oNlBzx/+gWg==" saltValue="NXSZNWtXeCgZnyRISrg4/A==" spinCount="100000" sqref="D11:D61" name="Plage2_2"/>
  </protectedRanges>
  <mergeCells count="17">
    <mergeCell ref="A9:B9"/>
    <mergeCell ref="D10:E10"/>
    <mergeCell ref="G10:H10"/>
    <mergeCell ref="B61:C61"/>
    <mergeCell ref="D1:H2"/>
    <mergeCell ref="B4:C6"/>
    <mergeCell ref="B1:C2"/>
    <mergeCell ref="D4:H6"/>
    <mergeCell ref="D8:H8"/>
    <mergeCell ref="A69:H69"/>
    <mergeCell ref="D62:E62"/>
    <mergeCell ref="G63:H63"/>
    <mergeCell ref="D64:F64"/>
    <mergeCell ref="G64:H64"/>
    <mergeCell ref="D65:F65"/>
    <mergeCell ref="G65:H65"/>
    <mergeCell ref="A67:H67"/>
  </mergeCells>
  <pageMargins left="0.7" right="0.7" top="0.75" bottom="0.75" header="0.3" footer="0.3"/>
  <pageSetup paperSize="9"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Total groupe</vt:lpstr>
      <vt:lpstr>BdC Récap à retourner</vt:lpstr>
      <vt:lpstr>'Total groupe'!Zone_d_impression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ETIENVRE François Xavier</dc:creator>
  <cp:lastModifiedBy>ETIENVRE François Xavier</cp:lastModifiedBy>
  <cp:lastPrinted>2022-01-07T13:20:56Z</cp:lastPrinted>
  <dcterms:created xsi:type="dcterms:W3CDTF">2019-10-10T14:52:55Z</dcterms:created>
  <dcterms:modified xsi:type="dcterms:W3CDTF">2022-07-29T09:34:21Z</dcterms:modified>
</cp:coreProperties>
</file>